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AEM\PRESUPUESTOS 2024\"/>
    </mc:Choice>
  </mc:AlternateContent>
  <xr:revisionPtr revIDLastSave="0" documentId="13_ncr:1_{EE3AB493-C2F4-46F0-B72C-F1136E47ADCB}" xr6:coauthVersionLast="47" xr6:coauthVersionMax="47" xr10:uidLastSave="{00000000-0000-0000-0000-000000000000}"/>
  <bookViews>
    <workbookView xWindow="-120" yWindow="-120" windowWidth="29040" windowHeight="16440" xr2:uid="{00000000-000D-0000-FFFF-FFFF00000000}"/>
  </bookViews>
  <sheets>
    <sheet name="catalogo" sheetId="1" r:id="rId1"/>
  </sheets>
  <definedNames>
    <definedName name="_xlnm._FilterDatabase" localSheetId="0" hidden="1">catalogo!$A$9:$F$9</definedName>
    <definedName name="_xlnm.Print_Titles" localSheetId="0">catalogo!$1:$8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65" i="1" l="1"/>
  <c r="F64" i="1"/>
  <c r="F67" i="1" s="1"/>
  <c r="F60" i="1"/>
  <c r="F62" i="1" s="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3" i="1"/>
  <c r="F22" i="1"/>
  <c r="F21" i="1"/>
  <c r="F20" i="1"/>
  <c r="F19" i="1"/>
  <c r="F18" i="1"/>
  <c r="F17" i="1"/>
  <c r="F13" i="1"/>
  <c r="F12" i="1"/>
  <c r="F15" i="1" s="1"/>
  <c r="F25" i="1" l="1"/>
  <c r="F58" i="1"/>
  <c r="F70" i="1" s="1"/>
  <c r="F71" i="1" s="1"/>
  <c r="F72" i="1" s="1"/>
</calcChain>
</file>

<file path=xl/sharedStrings.xml><?xml version="1.0" encoding="utf-8"?>
<sst xmlns="http://schemas.openxmlformats.org/spreadsheetml/2006/main" count="143" uniqueCount="94">
  <si>
    <t>UNIVERSIDAD AUTÓNOMA DEL ESTADO DE MORELOS</t>
  </si>
  <si>
    <t>DIRECCIÓN DE DESARROLLO DE INFRAESTRUCTURA UAEM</t>
  </si>
  <si>
    <t>OBRA:</t>
  </si>
  <si>
    <t>CLAVE</t>
  </si>
  <si>
    <t>DESCRIPCION</t>
  </si>
  <si>
    <t>UNIDAD</t>
  </si>
  <si>
    <t>CANTIDAD</t>
  </si>
  <si>
    <t>PRECIO UNITARIO</t>
  </si>
  <si>
    <t>TOTAL</t>
  </si>
  <si>
    <t>DIRECCIÓN GENERAL DE INFRAESTRUCTURA DE LA UAEM</t>
  </si>
  <si>
    <t>M2</t>
  </si>
  <si>
    <t>TOTAL PARTIDA</t>
  </si>
  <si>
    <t>16% DE IVA</t>
  </si>
  <si>
    <t>CLAVE DE OBRA:</t>
  </si>
  <si>
    <t>COORDINACION DE COSTOS DE LA UAEM</t>
  </si>
  <si>
    <t>TOTAL PARTIDAS</t>
  </si>
  <si>
    <t>M3</t>
  </si>
  <si>
    <t>PZA.</t>
  </si>
  <si>
    <t>ML</t>
  </si>
  <si>
    <t/>
  </si>
  <si>
    <t xml:space="preserve">   PRELIMINARES</t>
  </si>
  <si>
    <t>11061-2</t>
  </si>
  <si>
    <t xml:space="preserve">      TRAZO Y NIVELACIÓN DEL TERRENO ÁREAS EXTERIORES, CON EQUIPO TOPOGRÁFICO, ESTABLECIENDO PUNTOS DE REFERENCIA, EJES Y BANCO DE NIVEL, INCLUYE: MATERIALES, MANO DE OBRA, HERRAMIENTA Y EQUIPO.</t>
  </si>
  <si>
    <t xml:space="preserve">      SUMINISTRO Y COLOCACIÓN DE TAPIAL DE 2.40 M. DE ALTURA, CON TRIPLAY DE PINO DE 3A. DE 6 MM. A BASE DE PIE DERECHO CON POLÍN Y REFUERZOS HORIZONTALES CON BARROTE DE MADERA DE PINO DE 3A. PINTADO EN COLOR BLANCO, CON 2 PUERTAS PARA CONTROL DE ACCESO, PARA PROTECCIÓN Y DELIMITAR ÁREAS DE TRABAJO, INCLUYE: FIJACIÓN DE POSTES DE POLÍN, CORTES, ARRASTRES, CLAVOS, ALAMBRE RECOCIDO, MATERIAL Y EQUIPO. SE CONSIDERAN 7 USOS.</t>
  </si>
  <si>
    <t xml:space="preserve">   DEMOLICIONES</t>
  </si>
  <si>
    <t>11022-A</t>
  </si>
  <si>
    <t xml:space="preserve">      DEMOLICIÓN A MANO CON MARRO DE MUROS DE TABIQUE, BLOCK CEMENTO, BLOCK VIDRIADO, 14 CM. DE ESPESOR, INCLUYENDO CADENAS, CASTILLOS, ESTE TRABAJO INCLUYE CORTE CON DISCO Y ESMERIL PARA AISLAR SECCIÓN DE MURO A DEMOLER, CUATRO CORTES, 2 POR CADA LADO, EN SECCIONES DE HASTA 0.30 M DE ANCHO, MANO DE OBRA, ANDAMIO, ACARREO DENTRO Y FUERA DE LA OBRA A TIRO AUTORIZADO DE MATERIAL NO ÚTIL, EQUIPO Y HERRAMIENTA.</t>
  </si>
  <si>
    <t>11018-1</t>
  </si>
  <si>
    <t xml:space="preserve">      LEVANTAR ADOQUÍN EXISTENTE Y COLOCACIÓN DEL MISMO, INCLUYE: ACARREO INTERNO EN CAMIÓN, CAMA DE ARENA, MANO DE OBRA, HERRAMIENTA, EQUIPO Y TODO LO NECESARIO PARA SU CORRECTA COLOCACIÓN.</t>
  </si>
  <si>
    <t>11045K</t>
  </si>
  <si>
    <t xml:space="preserve">      DESMONTAJE CON RECUPERACIÓN Y RE-COLOCACIÓN DE REJILLA METÁLICA EN ÁREA DE DREN DE INSTALACIONES, INCLUYE: RANURADO CON CINCEL Y MARRO EN ANCLAJES, ACARREOS, SOLDADO DE ANCLAS, PINTURA DE ESMALTE, RESANE EN FIRME CON MORTERO CEMENTO-ARENA 1:5, MATERIALES, MANO DE OBRA, HERRAMIENTA, EQUIPO Y TODO LO NECESARIO PARA SU CORRECTA EJECUCIÓN.</t>
  </si>
  <si>
    <t>11025-B</t>
  </si>
  <si>
    <t xml:space="preserve">      DEMOLICIÓN DE CANAL PLUVIAL  DE SECCIÓN TRAPEZOIDAL 0.50 X 0.15 (BASES) X 0.50 m (ALTURA)  DE CONCRETO ARMADO , POR MEDIOS MANUALES. INCLUYE MANO DE OBRA, ACARREOS A 1er ESTACIÓN, DESALOJO AL EXTERIOR EN CAMIÓN DE MATERIAL NO ÚTIL, A TIRO AUTORIZADO, MATERIALES, HERRAMIENTAS, EQUIPOS.</t>
  </si>
  <si>
    <t>11026-B2</t>
  </si>
  <si>
    <t xml:space="preserve">      DEMOLICIÓN DE BOQUILLA DE MEZCLA CEMENTO-ARENA 1:4 EN LOMO DE MURO, CON VIDRIOS INCRUSTADOS, TRABAJO A 3.00 m DE ALTURA. INCLUYE ANDAMIO, HERRAMIENTA, EQUIPO, MANO DE OBRA, ACARREO EN CAMIÓN FUERA DE LA OBRA A TIRO AUTORIZADO.</t>
  </si>
  <si>
    <t xml:space="preserve">      DEMOLICIÓN DE PISOS Y/O FIRME EXISTENTE DE CONCRETO SIMPLE, HASTA 12 CM DE ESPESOR; INCLUYE: CARGA Y ACARREO DENTRO Y FUERA DE OBRA DEL MATERIAL NO UTILIZABLE, MANO DE OBRA, HERRAMIENTA Y EQUIPO.</t>
  </si>
  <si>
    <t>11022A</t>
  </si>
  <si>
    <t xml:space="preserve">      DEMOLICIÓN DE MUROS DE TABIQUE, BLOCK CEMENTO, BLOCK VIDRIADO, ETC., CON SU APLANADO, CADENAS Y CASTILLOS, INCLUYE: ANDAMIO, ACARREO FUERA DE OBRA A TIRO LIBRE DEL MATERIAL NO ÚTIL, HERRAMIENTA, EQUIPO, MANO DE OBRA Y TODO LO NECESARIO PARA SU CORRECTA EJECUCIÓN, P.U.O.T.</t>
  </si>
  <si>
    <t xml:space="preserve">   ALBAÑILERÍAS</t>
  </si>
  <si>
    <t>11072-2</t>
  </si>
  <si>
    <t xml:space="preserve">      EXCAVACIÓN A MANO EN TERRENO TIPO " II - III ", DE 0.00 A 2.00 M. DE PROFUNDIDAD, INCLUYE: AFINE DE TALUD, CARGA A MANO, ACARREO DENTRO Y FUERA DE LA OBRA EN CAMIÓN DE VOLTEO A TIRO LIBRE DE MATERIAL NO UTILIZABLE, MANO DE OBRA, HERRAMIENTA, EQUIPO Y TODO LO NECESARIO PARA SU CORRECTA EJECUCIÓN.</t>
  </si>
  <si>
    <t xml:space="preserve">      APUNTALAMIENTO DE REFUERZO  MUROS  PARA REALIZAR REPARACIONES EN ESTRUCTURA DAÑADA, CON 9.50 m DE  POLÍN DE MADERA DE PINO DE 3 1/2" X 3 1/2" Y 2 TABLAS PARA CIMBRA  DE 20 cm DE ANCHO X 25mM DE ESPESOR, INCLUYE: MATERIALES, DESPERDICIOS, CORTES, ANDAMIO, ACARREOS, DESMONTAJE, MANO DE OBRA, HERRAMIENTA Y EQUIPO 2 m DE VARILLA DE 3/4" PARA ATRAQUE. EL APUNTALAMIENTO SE QUITARÁ HASTA PASADOS 10 DÍAS DESPUÉS DE HABER COLADO  LA CADENA SUPERIOR DEL MURO</t>
  </si>
  <si>
    <t>PIEZAS</t>
  </si>
  <si>
    <t>31137C</t>
  </si>
  <si>
    <t xml:space="preserve">      MURO DE BLOCK HUECO DE CEMENTO 12 X 20 X 40 CM. DE ESPESOR, ASENTADO CON MORTERO CEMENTO-ARENA 1:4, CON REFUERZO DE ESCALERILLA TC-60 @ 3 HILADAS, REFUERZO VERTICAL CON VARILLA DE 3/8” @ 60 CM, RELLENADO EL ALVEOLO CON CONCRETO F'C= 200KG/CM2, TMA= 19MM, REVENIMIENTO 14 CM, JUNTAS DE 1CM, ACABADO COMÚN, HASTA 4.50 M. DE ALTURA, INCLUYE: ANDAMIO, ACARREOS A 20M. DE DISTANCIA, MATERIALES, DESPERDICIOS, MANO DE OBRA, EQUIPO, HERRAMIENTA Y TODO LO NECESARIO PARA SU CORRECTA EJECUCIÓN. </t>
  </si>
  <si>
    <t>31002BC</t>
  </si>
  <si>
    <t xml:space="preserve">      DALA DE DESPLANTE DE CONCRETO F'C=200 KG/CM2, AG. MAX. 3/4", H.O. CON REVOLVEDORA DE 1 SACO, DE 15x20 CM, ARMADA CON 4 VARILLAS DE 3/8" Y ESTRIBOS DE 1/4" @ 20 CM. CIMBRA COMUN, INCLUYE: CIMBRADO 2 CARAS, MATERIALES, EQUIPO, CORTES, TRASLAPES, DESPERDICIOS, HABILITADO, CIMBRADO, DESCIMBRADO, MANO DE OBRA, EQUIPO Y HERRAMIENTA. </t>
  </si>
  <si>
    <t>32007A</t>
  </si>
  <si>
    <t xml:space="preserve">      APLANADO FINO EN MUROS CON MORTERO CEMENTO-ARENA PROPORCIÓN 1:4, DE 2.5 CM. DE ESPESOR, HASTA 3.00 M. DE ALTURA, INCLUYE: PERFILADOS, EMBOQUILLADO, REMATES, MATERIALES, ANDAMIO, EQUIPO, HERRAMIENTA Y MANO DE OBRA.</t>
  </si>
  <si>
    <t>11001-1</t>
  </si>
  <si>
    <t xml:space="preserve">      DEMOLICIÓN DE CIMIENTOS DE PIEDRA BRASA, CON MARRO Y CINCEL, CON RECUPERACIÓN DE PIEDRA, INCLUYE: ACARREO DE MATERIAL NO ÚTIL DENTRO Y FUERA DE LA OBRA A TIRO LIBRE, MANO DE OBRA, HERRAMIENTA Y EQUIPO.</t>
  </si>
  <si>
    <t>11101C</t>
  </si>
  <si>
    <t xml:space="preserve">      PLANTILLA DE CONCRETO HECHO EN OBRA FC=100 KG/CM2 DE 5 CM. DE ESPESOR, AG. MÁXIMO 3/4", INCLUYE: COMPACTACIÓN DE FONDO, CURADO, MATERIAL, MANO DE OBRA, HERRAMIENTA Y EQUIPO.</t>
  </si>
  <si>
    <t>12014-A</t>
  </si>
  <si>
    <t xml:space="preserve">      CONCRETO PREMEZCLADO F'C = 250 KG/CM2 EN CIMENTACIÓN, T.M.A. 3/4", REVENIMIENTO DE 14 CM. VACIADO CON CARRETILLA Y BOTES, INCLUYE: COLADO, VIBRADO, CURADO Y PRUEBAS DE LABORATORIO DE ACUERDO A LA NORMATIVIDAD ESTABLECIDA, HERRAMIENTA, EQUIPO, MATERIALES</t>
  </si>
  <si>
    <t xml:space="preserve">      ACERO REFUERZO EN CIMENTACIÓN DIÁMETRO #4 F'Y=4200 KG/CM2, INCLUYE: SUMINISTRO DE MATERIALES, FLETE, HABILITADO, ARMADO, AMARRES, ALAMBRE RECOCIDO CAL. 18, ANCLAJES, CRUCES, SEPARADORES, TRASLAPES, SILLETAS, GANCHOS, ESCUADRAS, DOBLECES, DESPERDICIOS, ACARREOS, CORTES, MANO DE OBRA, LIMPIEZA, EQUIPO Y HERRAMIENTA.</t>
  </si>
  <si>
    <t>KG</t>
  </si>
  <si>
    <t xml:space="preserve">      ACERO PARA REFUERZO EN CIMENTACIÓN CON ALAMBRÓN #2 F'Y=2530 KG/CM2, INCLUYE: SUMINISTRO, HABILITADO, ARMADO, TRASLAPES, GANCHOS Y DESPERDICIOS.</t>
  </si>
  <si>
    <t xml:space="preserve">      CIMBRA COMÚN EN CIMENTACIÓN Y MURO, ACABADO COMÚN, CON MADERA DE PINO DE 3A. A CUALQUIER NIVEL Y GRADO DE DIFICULTAD, SE DEBERA CONSIDERAR PARA ESTE TRABAJO; MANO DE OBRA, HERRAMIENTA, EQUIPO, MADERA DE PINO DE 3A, MTERIALES, HABILITADO, DESMOLDANTE, ACARREOS, ARGAS, DESCARGAS, CIMBRADO, ALAMBRE RECOCIDO, TORZALES, DESCIMBRADO, CORTES, DESPERDICIO, OBRA FALSA, ACOPIO Y RETIRO DE DESPERDICIOS A TIRO AUTORIZADO Y LIMPIEZA DE AREA DE TRABAJO.</t>
  </si>
  <si>
    <t xml:space="preserve">      SUMINISTRO Y RELLENO DE MATERIAL INERTE TEPETATE, COMPACTADO CON MEDIOS MECÁNICOS Y AGUA EN CAPAS DE 20 CM DE ESPESOR, INCLUYE: PRUEBAS, ACARREO DENTRO DE LA OBRA, MEDIR COMPACTO.</t>
  </si>
  <si>
    <t>362.954.1</t>
  </si>
  <si>
    <t xml:space="preserve">      FABRICACIÓN DE CANAL PLUVIAL DE SECCIÓN TRAPEZOIDAL 0.50 X 0.15 (BASES) X 0.50 m (ALTURA), CON  CONCRETO DE F'c= 150 kg/cm2, tma=19 mm, Rev. 14 cm, DE SECCIÓN, ARMADO CON MALLA ELECTROSOLDADA 6 *6/10*10 MUROS DE 10 cm, ACABADO EN LA APARTE SUPERIOR CON COLADO DE   CONCRETO DE F'c= 200 kg/cm2, tma=19 mm, Rev. 14 cm, DE SECCIÓN 0.13 X 0.08 m DE ALTURA, EN CADA LADO, CON REBORDE PARA RECIBIR REJILLA PREVIAMENTE RETIRADA. INCLUYE MATERIALES, MANO DE OBRA, HERRAMIENTA, EQUIPO, ACARREOS, DESPERDICIOS, CIMBRAS.</t>
  </si>
  <si>
    <t>21302A</t>
  </si>
  <si>
    <t xml:space="preserve">      CONCRETO HECHO EN OBRA  F'C=250 KG/CM2 EN ESTRUCTURA T.M.A. 3/4", INCLUYE: MATERIALES, PRUEBAS DE LABORATORIO, ACARREOS, COLADO, VIBRADO, CURADO, MANO DE OBRA, HERRAMIENTA Y EQUIPO.</t>
  </si>
  <si>
    <t xml:space="preserve">      SUMINISTRO Y COLOCACIÓN DE DOS TRAMOS DE TUBOS PVC Ced. 40 DE 4" DE 1.80 DE LARGO, PARA CONDUCIR AGUA PLUVIAL DE CALLE A CANAL , INCLUYE DEMOLICIÓN DE CIMIENTO DE PIEDRA PARA PASO DE TUBERÍA, ACOSTILLAMIENTO DE TUBERÍA CON ARENA, RECEPCIÓN DE TUBERÍA EN CANAL PLUVIAL. INCLUYE MATERIAL, MANO DE OBRA, HERRAMIENTA, EQUIPO, ACARREOS, DESPERDICIOS. LÍNEA A 45° CON RESPECTO A EJE DE CANAL PLUVIAL</t>
  </si>
  <si>
    <t>PIEZA</t>
  </si>
  <si>
    <t>31284F1A</t>
  </si>
  <si>
    <t xml:space="preserve">      SUMINISTRO Y COLOCACIÓN DE REJILLA DE 40X60 CM CM. CON MARCO DE ÁNGULO DE 3/16" X 1 1/4" Y CONTRAMARCO DE ÁNGULO 3/16" X 1" Y RETÍCULA CON REDONDO DE 1/2" @ 10 CM. EN DOS DIRECCIONES, INCLUYE: FIJACIÓN, PRIMER ANTICORROSIVO Y TODO LO NECESARIO PARA SU CORRECTA EJECUCIÓN. P.U.O.T.</t>
  </si>
  <si>
    <t xml:space="preserve">      ACERO REFUERZO EN ESTRUCTURA DIÁMETRO #4 F'Y=4200 KG/CM2, INCLUYE: SUMINISTRO DE MATERIALES, FLETE, ACARREOS, CORTES, DESPERDICIOS, HABILITADO, ARMADO, AMARRES, ANCLAJES, CRUCES, SEPARADORES, TRASLAPES, GANCHOS, SILLETAS, ESCUAREAS, DOBLECES, ALAMBRE RECOCIDO CAL. 18, DESPERDICIOS, MANO DE OBRA, HERRAMIENTA Y EQUIPO.</t>
  </si>
  <si>
    <t xml:space="preserve">      ACERO REFUERZO EN ESTRUCTURA CON ALAMBRÓN #2 F'Y= 2530 KG/CM2, INCLUYE: SUMINISTRO, ANDAMIO, HABILITADO, AMARRES, ARMADO, ANCLAJES, SEPARADORES, TRASLAPES, GANCHOS, SILLETAS, ACARREOS, CORTES Y DESPERDICIOS, MANO DE OBRA, HERRAMIENTA Y EQUIPO.</t>
  </si>
  <si>
    <t xml:space="preserve">      CIMBRA APARENTE DE MADERA, ACABADO COMÚN EN CADENAS Y CASTILLOS, INCLUYE: MATERIALES, DESCIMBRADO, HERRAMIENTA, ANDAMIOS, DESPERDICIOS Y TODO LO NECESARIO PARA SU CORRECTA EJECUCIÓN. </t>
  </si>
  <si>
    <t xml:space="preserve">      SUMINISTRO Y COLOCACIÓN DE GOTERO O ESQUINERO DE MADERA DE PINO DE 19 mm PARA OCHAVAR LAS ESQUINAS EN CASTILLOS Y CADENAS, PARA ACABADO APARENTE. INCLUYE FIJACIÓN, CORTES, DESPERDICIOS, MANO DE OBRA, DESMOLDANTE, HERRAMIENTA, EQUIPO, ACARREOS, ELEVACIONES. SE CONSIDERAN 4 USOS DEL GOTERO</t>
  </si>
  <si>
    <t xml:space="preserve">      SUMINISTRO Y COLOCACIÓN DE ANCLAS, @ 30 cm EN TRESBOLILLO, DE VARILLA CORRUGADA #4 DE 0.20 m DE LONGITUD HINCADAS EN LA CADENA SUPERIOR DEL MURO  EXISTENTE  MEDIANTE EL USO DE ANCLAJE QUÍMICO ANCHORFIX 3001, EN LA MITAD DE LA LONGITUD DEL ANCLA, 10 cm. BARRENO EN CADENA DE 15 mm. INCLUYE : MANO DE OBRA, HERRAMIENTA, EQUIPO, ANDAMIOS, MATERIALES, LIMPIEZA DE ÁREA DE TRABAJO.</t>
  </si>
  <si>
    <t>12051-2A</t>
  </si>
  <si>
    <t xml:space="preserve">         CIMENTACIÓN DE MAMPOSTERÍA DE PIEDRA DE LA REGIÓN ASENTADA CON MORTERO CEMENTO-ARENA PROPORCIÓN 1:4, ACABADO COMÚN, INCLUYE: MATERIALES, DESPERDICIOS, MANO DE OBRA, HERRAMIENTA, ACARREOS Y TODO LO NECESARIO PARA SU CORRECTA EJECUCIÓN.</t>
  </si>
  <si>
    <t>31214M2</t>
  </si>
  <si>
    <t xml:space="preserve">      BANQUETA DE CONCRETO F'C=150 KG/CM2 DE 10 CM. DE ESPESOR, REFORZADA CON MALLA ELECTROSOLDADA 6-6/10-10, INCLUYE: MATERIALES, CIMBRA, CORTES, DESPERDICIOS ACARREOS, MANO DE OBRA, EQUIPO Y HERRAMIENTA COMPACTACIÓN.</t>
  </si>
  <si>
    <t>32031G</t>
  </si>
  <si>
    <t xml:space="preserve">      RELLENO Y REPARACIÓN DE RANURA EN MURO DE TABIQUE O BLOCK DE 10 CM. DE ANCHO X 5 CM. DE PROFUNDIDAD CON MEZCLA CEMENTO-ARENA 1:4, INCLUYE: ELEVACIÓN DE MATERIALES, ANDAMIO, MANO DE OBRA, EQUIPO, HERRAMIENTA Y TODO LO NECESARIO PARA SU CORRECTA EJECUCIÓN.</t>
  </si>
  <si>
    <t>34003A</t>
  </si>
  <si>
    <t xml:space="preserve">      SUMINISTRO Y APLICACIÓN DE PINTURA VINÍLICA VINIMEX, COMEX O SIMILAR EN CALIDAD, EN APLANADOS SOBRE MUROS, ZOCLO, COLUMNAS, TRABES Y PLAFONES CON ACABADO FINO EN INTERIORES Y EXTERIORES A CUALQUIER ALTURA, TRABAJO TERMINADO; INCLUYE PREPARACIÓN DE LA SUPERFICIE, REBABEAR, PLASTE NECESARIO, ACARREOS AL LUGAR DE SU UTILIZACIÓN HORIZONTAL Y VERTICAL, UNA MANO DE SELLADOR VINÍLICO 5x1 Y DOS CAPAS DE PINTURA COMO MÍNIMO, PROTECCIÓN DE ELEMENTOS ADYACENTES, DESPERDICIOS, MATERIALES, MANO DE OBRA, ANDAMIOS, HERRAMIENTA, EQUIPO, LIMPIEZA Y RETIRO DE DESPERDICIOS FUERA DE OBRA.</t>
  </si>
  <si>
    <t>37011J</t>
  </si>
  <si>
    <t xml:space="preserve">      LIMPIEZA FINA DE LA OBRA EXTERIOR PARA ENTREGA, INCLUYE: MATERIALES, ACARREOS, MANO DE OBRA EQUIPO Y HERRAMIENTA.</t>
  </si>
  <si>
    <t xml:space="preserve">   HERRERÍA</t>
  </si>
  <si>
    <t>34014F.1</t>
  </si>
  <si>
    <t xml:space="preserve">      SUMINISTRO Y APLICACIÓN DE PINTURA ESMALTE ALKIDAL SUPERFICIES METÁLICAS HASTA 3.50 M. DE ALTURA, INCLUYE: UNA CAPA DE PRIMER Y DOS CAPAS DE PINTURA SHERWIN WILLIAMS O SUPERIOR EN CALIDAD Y PRECIO, EN COLOR SIMILAR AL EXISTENTE, ADEMÁS INCLUYE: ACARREOS, MATERIALES, DESPERDICIOS, LIMPIEZA Y PREPARACIÓN DE LA SUPERFICIE, MANO DE OBRA, HERRAMIENTA, ANDAMIO, EQUIPO Y TODO LO NECESARIO PARA SU CORRECTA EJECUCIÓN. LOS TRABAJOS SE REALIZAN EN COORDINACIÓN DE LA DIRECCIÓN DEL PLANTEL PARA NO INTERFERIR EN LAS ACTIVIDADES ACADÉMICAS. LA SUPERFICIE A PINTAR ES DE 8.40 m2 POR METRO DE BARDA EXISTENTE. SE CONSIDERA 1 M POR CADA PIEZA SEÑALADA</t>
  </si>
  <si>
    <t xml:space="preserve">   VARIOS</t>
  </si>
  <si>
    <t>85005-8A</t>
  </si>
  <si>
    <t xml:space="preserve">      DESMONTAJE Y REUBICACIÓN DE LUMINARIA COMPLETA CON POSTE DE 6.00 M. DE ALTURA, INCLUYE: PLACA BASE DE 30 X 30 CM., DE 3/8" DE ESPESOR CON 4 BARRENOS, 15.00 M. DE CABLE THW CAL. 10, ACARREOS, ANDAMIO, MANIOBRAS, PRUEBAS, HERRAMIENTA, EQUIPO, LIMPIEZA Y TODO LO NECESARIO PARA SU CORRECTO FUNCIONAMIENTO. P.U.O.T.</t>
  </si>
  <si>
    <t>PZA</t>
  </si>
  <si>
    <t>85008.12E</t>
  </si>
  <si>
    <t xml:space="preserve">      COLOCACIÓN DE SEÑALES VIALES (CONOS, BANDERINES) PARA DELIMITAR UN ÁREA PARA PEATONES ADYACENTE A LA OBRA, SOBRE LA CALLE IZTACCÍHUATL DURANTE EL PROCESO DE OBRA. INCLUYE MATERIALES, ACARREOS, HERRAMIENTA, EQUIPO, MANO DE OBRA.</t>
  </si>
  <si>
    <t>ACCIÓN:               CONSTRUCCIÓN DE BARDA PERIMETRAL Y DE OBRA COMPLEMENTARIA EN UNIDADES ACADÉMICAS DEL CAMPUS NORTE Y ORIENTE</t>
  </si>
  <si>
    <t>DEMOLICIÓN DE LA BARDA EXISTENTE Y CONSTRUCCIÓN DE BARDA NUEVA EN LA FACULTAD DE MEDICINA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</si>
</sst>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80A]#,##0.00"/>
    <numFmt numFmtId="165" formatCode="_-[$$-80A]* #,##0.00_-;\-[$$-80A]* #,##0.00_-;_-[$$-80A]* &quot;-&quot;??_-;_-@_-"/>
  </numFmts>
  <fonts count="10" x14ac:knownFonts="1">
    <font>
      <sz val="11"/>
      <color theme="1"/>
      <name val="Calibri"/>
      <family val="2"/>
      <scheme val="minor"/>
    </font>
    <font>
      <b/>
      <sz val="11"/>
      <color theme="1"/>
      <name val="Calibri"/>
      <family val="2"/>
      <scheme val="minor"/>
    </font>
    <font>
      <b/>
      <sz val="12"/>
      <color indexed="8"/>
      <name val="Arial"/>
      <family val="2"/>
    </font>
    <font>
      <sz val="10"/>
      <color indexed="8"/>
      <name val="Arial"/>
      <family val="2"/>
    </font>
    <font>
      <sz val="9"/>
      <color indexed="8"/>
      <name val="Arial"/>
      <family val="2"/>
    </font>
    <font>
      <sz val="11"/>
      <color theme="1"/>
      <name val="Calibri"/>
      <family val="2"/>
      <scheme val="minor"/>
    </font>
    <font>
      <sz val="11"/>
      <color theme="1"/>
      <name val="Arial"/>
      <family val="2"/>
    </font>
    <font>
      <b/>
      <sz val="11"/>
      <color theme="1"/>
      <name val="Arial"/>
      <family val="2"/>
    </font>
    <font>
      <b/>
      <sz val="8"/>
      <color theme="1"/>
      <name val="Arial"/>
      <family val="2"/>
    </font>
    <font>
      <b/>
      <sz val="11"/>
      <color indexed="8"/>
      <name val="Arial"/>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27">
    <xf numFmtId="0" fontId="0" fillId="0" borderId="0" xfId="0"/>
    <xf numFmtId="0" fontId="0" fillId="0" borderId="0" xfId="0" applyAlignment="1"/>
    <xf numFmtId="0" fontId="0" fillId="0" borderId="0" xfId="0" applyAlignment="1">
      <alignment horizontal="right"/>
    </xf>
    <xf numFmtId="4" fontId="0" fillId="0" borderId="0" xfId="0" applyNumberFormat="1" applyAlignment="1">
      <alignment horizontal="right"/>
    </xf>
    <xf numFmtId="164" fontId="0" fillId="0" borderId="0" xfId="0" applyNumberFormat="1" applyAlignment="1">
      <alignment horizontal="right"/>
    </xf>
    <xf numFmtId="0" fontId="0" fillId="0" borderId="0" xfId="0" applyAlignment="1">
      <alignment horizontal="left" vertical="top"/>
    </xf>
    <xf numFmtId="0" fontId="1" fillId="2" borderId="2" xfId="0"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6" fillId="0" borderId="0" xfId="0" applyFont="1" applyAlignment="1">
      <alignment horizontal="center" vertical="top"/>
    </xf>
    <xf numFmtId="0" fontId="6" fillId="0" borderId="0" xfId="0" applyFont="1" applyAlignment="1">
      <alignment horizontal="justify" vertical="top" wrapText="1"/>
    </xf>
    <xf numFmtId="0" fontId="6" fillId="0" borderId="0" xfId="0" applyFont="1" applyAlignment="1">
      <alignment horizontal="center" wrapText="1"/>
    </xf>
    <xf numFmtId="43" fontId="6" fillId="0" borderId="0" xfId="1" applyFont="1" applyFill="1" applyAlignment="1"/>
    <xf numFmtId="165" fontId="6" fillId="0" borderId="0" xfId="0" applyNumberFormat="1" applyFont="1"/>
    <xf numFmtId="165" fontId="6" fillId="0" borderId="0" xfId="0" applyNumberFormat="1" applyFont="1" applyAlignment="1">
      <alignment horizontal="right"/>
    </xf>
    <xf numFmtId="0" fontId="7" fillId="0" borderId="0" xfId="0" applyFont="1" applyAlignment="1">
      <alignment horizontal="right"/>
    </xf>
    <xf numFmtId="165" fontId="7" fillId="0" borderId="0" xfId="0" applyNumberFormat="1" applyFont="1" applyFill="1" applyAlignment="1">
      <alignment horizontal="right"/>
    </xf>
    <xf numFmtId="0" fontId="7" fillId="0" borderId="0" xfId="0" applyFont="1" applyAlignment="1">
      <alignment horizontal="right" vertical="justify" wrapText="1"/>
    </xf>
    <xf numFmtId="0" fontId="8" fillId="0" borderId="0" xfId="0" applyNumberFormat="1" applyFont="1" applyAlignment="1">
      <alignment horizontal="right" vertical="top"/>
    </xf>
    <xf numFmtId="0" fontId="8" fillId="0" borderId="0" xfId="0" applyNumberFormat="1" applyFont="1" applyAlignment="1">
      <alignment horizontal="center" vertical="top"/>
    </xf>
    <xf numFmtId="0" fontId="9" fillId="0" borderId="0" xfId="0" applyFont="1" applyAlignment="1">
      <alignment horizontal="left" vertical="top"/>
    </xf>
    <xf numFmtId="0" fontId="7" fillId="0" borderId="0" xfId="0" applyFont="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7" fillId="0" borderId="1" xfId="0" applyFont="1" applyBorder="1" applyAlignment="1">
      <alignment horizontal="left" vertical="top" wrapText="1"/>
    </xf>
    <xf numFmtId="0" fontId="7" fillId="0" borderId="0" xfId="0" applyFont="1" applyAlignment="1">
      <alignment horizontal="left" vertical="center"/>
    </xf>
  </cellXfs>
  <cellStyles count="2">
    <cellStyle name="Millares" xfId="1" builtinId="3"/>
    <cellStyle name="Normal" xfId="0" builtinId="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676275</xdr:colOff>
          <xdr:row>4</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2"/>
  <sheetViews>
    <sheetView tabSelected="1" zoomScale="85" zoomScaleNormal="85" workbookViewId="0">
      <selection activeCell="B7" sqref="B7:F7"/>
    </sheetView>
  </sheetViews>
  <sheetFormatPr baseColWidth="10" defaultRowHeight="15" x14ac:dyDescent="0.25"/>
  <cols>
    <col min="1" max="1" width="14.85546875" style="5" customWidth="1"/>
    <col min="2" max="2" width="67" style="1" customWidth="1"/>
    <col min="3" max="3" width="8.85546875" style="2" customWidth="1"/>
    <col min="4" max="4" width="13.42578125" style="3" customWidth="1"/>
    <col min="5" max="5" width="15.5703125" style="4" customWidth="1"/>
    <col min="6" max="6" width="22.5703125" style="4" customWidth="1"/>
    <col min="11" max="11" width="13.5703125" customWidth="1"/>
  </cols>
  <sheetData>
    <row r="1" spans="1:6" ht="15.75" x14ac:dyDescent="0.25">
      <c r="A1" s="22" t="s">
        <v>0</v>
      </c>
      <c r="B1" s="22"/>
      <c r="C1" s="22"/>
      <c r="D1" s="22"/>
      <c r="E1" s="22"/>
      <c r="F1" s="22"/>
    </row>
    <row r="2" spans="1:6" x14ac:dyDescent="0.25">
      <c r="A2" s="23" t="s">
        <v>9</v>
      </c>
      <c r="B2" s="23"/>
      <c r="C2" s="23"/>
      <c r="D2" s="23"/>
      <c r="E2" s="23"/>
      <c r="F2" s="23"/>
    </row>
    <row r="3" spans="1:6" x14ac:dyDescent="0.25">
      <c r="A3" s="24" t="s">
        <v>1</v>
      </c>
      <c r="B3" s="24"/>
      <c r="C3" s="24"/>
      <c r="D3" s="24"/>
      <c r="E3" s="24"/>
      <c r="F3" s="24"/>
    </row>
    <row r="4" spans="1:6" x14ac:dyDescent="0.25">
      <c r="A4" s="24" t="s">
        <v>14</v>
      </c>
      <c r="B4" s="24"/>
      <c r="C4" s="24"/>
      <c r="D4" s="24"/>
      <c r="E4" s="24"/>
      <c r="F4" s="24"/>
    </row>
    <row r="5" spans="1:6" x14ac:dyDescent="0.25">
      <c r="E5" s="18" t="s">
        <v>13</v>
      </c>
      <c r="F5" s="19">
        <v>2415</v>
      </c>
    </row>
    <row r="6" spans="1:6" ht="21" customHeight="1" x14ac:dyDescent="0.25">
      <c r="A6" s="26" t="s">
        <v>92</v>
      </c>
      <c r="B6" s="26"/>
      <c r="C6" s="26"/>
      <c r="D6" s="26"/>
      <c r="E6" s="26"/>
      <c r="F6" s="26"/>
    </row>
    <row r="7" spans="1:6" ht="42" customHeight="1" x14ac:dyDescent="0.25">
      <c r="A7" s="20" t="s">
        <v>2</v>
      </c>
      <c r="B7" s="25" t="s">
        <v>93</v>
      </c>
      <c r="C7" s="25"/>
      <c r="D7" s="25"/>
      <c r="E7" s="25"/>
      <c r="F7" s="25"/>
    </row>
    <row r="8" spans="1:6" ht="30" x14ac:dyDescent="0.25">
      <c r="A8" s="6" t="s">
        <v>3</v>
      </c>
      <c r="B8" s="6" t="s">
        <v>4</v>
      </c>
      <c r="C8" s="6" t="s">
        <v>5</v>
      </c>
      <c r="D8" s="7" t="s">
        <v>6</v>
      </c>
      <c r="E8" s="8" t="s">
        <v>7</v>
      </c>
      <c r="F8" s="8" t="s">
        <v>8</v>
      </c>
    </row>
    <row r="10" spans="1:6" ht="30" x14ac:dyDescent="0.25">
      <c r="A10"/>
      <c r="B10" s="21" t="s">
        <v>93</v>
      </c>
      <c r="C10"/>
      <c r="D10"/>
      <c r="E10"/>
    </row>
    <row r="11" spans="1:6" x14ac:dyDescent="0.25">
      <c r="A11"/>
      <c r="B11" s="21" t="s">
        <v>20</v>
      </c>
      <c r="C11"/>
      <c r="D11"/>
      <c r="E11"/>
    </row>
    <row r="12" spans="1:6" ht="57" x14ac:dyDescent="0.25">
      <c r="A12" s="9" t="s">
        <v>21</v>
      </c>
      <c r="B12" s="10" t="s">
        <v>22</v>
      </c>
      <c r="C12" s="11" t="s">
        <v>10</v>
      </c>
      <c r="D12" s="12">
        <v>185.69</v>
      </c>
      <c r="E12" s="13"/>
      <c r="F12" s="14">
        <f t="shared" ref="F12:F13" si="0">ROUND(E12*D12,2)</f>
        <v>0</v>
      </c>
    </row>
    <row r="13" spans="1:6" ht="128.25" x14ac:dyDescent="0.25">
      <c r="A13" s="9">
        <v>12071</v>
      </c>
      <c r="B13" s="10" t="s">
        <v>23</v>
      </c>
      <c r="C13" s="11" t="s">
        <v>10</v>
      </c>
      <c r="D13" s="12">
        <v>74.349999999999994</v>
      </c>
      <c r="E13" s="13"/>
      <c r="F13" s="14">
        <f t="shared" si="0"/>
        <v>0</v>
      </c>
    </row>
    <row r="14" spans="1:6" x14ac:dyDescent="0.25">
      <c r="A14"/>
      <c r="B14" t="s">
        <v>19</v>
      </c>
      <c r="C14"/>
      <c r="D14"/>
      <c r="E14"/>
    </row>
    <row r="15" spans="1:6" x14ac:dyDescent="0.25">
      <c r="E15" s="15" t="s">
        <v>11</v>
      </c>
      <c r="F15" s="16">
        <f>SUM(F12:F14)</f>
        <v>0</v>
      </c>
    </row>
    <row r="16" spans="1:6" x14ac:dyDescent="0.25">
      <c r="A16"/>
      <c r="B16" s="21" t="s">
        <v>24</v>
      </c>
      <c r="C16"/>
      <c r="D16"/>
      <c r="E16"/>
    </row>
    <row r="17" spans="1:6" ht="114" x14ac:dyDescent="0.25">
      <c r="A17" s="9" t="s">
        <v>25</v>
      </c>
      <c r="B17" s="10" t="s">
        <v>26</v>
      </c>
      <c r="C17" s="11" t="s">
        <v>18</v>
      </c>
      <c r="D17" s="12">
        <v>52.97</v>
      </c>
      <c r="E17" s="13"/>
      <c r="F17" s="14">
        <f t="shared" ref="F17:F23" si="1">ROUND(E17*D17,2)</f>
        <v>0</v>
      </c>
    </row>
    <row r="18" spans="1:6" ht="57" x14ac:dyDescent="0.25">
      <c r="A18" s="9" t="s">
        <v>27</v>
      </c>
      <c r="B18" s="10" t="s">
        <v>28</v>
      </c>
      <c r="C18" s="11" t="s">
        <v>10</v>
      </c>
      <c r="D18" s="12">
        <v>8.5299999999999994</v>
      </c>
      <c r="E18" s="13"/>
      <c r="F18" s="14">
        <f t="shared" si="1"/>
        <v>0</v>
      </c>
    </row>
    <row r="19" spans="1:6" ht="99.75" x14ac:dyDescent="0.25">
      <c r="A19" s="9" t="s">
        <v>29</v>
      </c>
      <c r="B19" s="10" t="s">
        <v>30</v>
      </c>
      <c r="C19" s="11" t="s">
        <v>18</v>
      </c>
      <c r="D19" s="12">
        <v>66.91</v>
      </c>
      <c r="E19" s="13"/>
      <c r="F19" s="14">
        <f t="shared" si="1"/>
        <v>0</v>
      </c>
    </row>
    <row r="20" spans="1:6" ht="85.5" x14ac:dyDescent="0.25">
      <c r="A20" s="9" t="s">
        <v>31</v>
      </c>
      <c r="B20" s="10" t="s">
        <v>32</v>
      </c>
      <c r="C20" s="11" t="s">
        <v>18</v>
      </c>
      <c r="D20" s="12">
        <v>22.95</v>
      </c>
      <c r="E20" s="13"/>
      <c r="F20" s="14">
        <f t="shared" si="1"/>
        <v>0</v>
      </c>
    </row>
    <row r="21" spans="1:6" ht="71.25" x14ac:dyDescent="0.25">
      <c r="A21" s="9" t="s">
        <v>33</v>
      </c>
      <c r="B21" s="10" t="s">
        <v>34</v>
      </c>
      <c r="C21" s="11" t="s">
        <v>18</v>
      </c>
      <c r="D21" s="12">
        <v>43.12</v>
      </c>
      <c r="E21" s="13"/>
      <c r="F21" s="14">
        <f t="shared" si="1"/>
        <v>0</v>
      </c>
    </row>
    <row r="22" spans="1:6" ht="57" x14ac:dyDescent="0.25">
      <c r="A22" s="9">
        <v>11007</v>
      </c>
      <c r="B22" s="10" t="s">
        <v>35</v>
      </c>
      <c r="C22" s="11" t="s">
        <v>10</v>
      </c>
      <c r="D22" s="12">
        <v>191.05</v>
      </c>
      <c r="E22" s="13"/>
      <c r="F22" s="14">
        <f t="shared" si="1"/>
        <v>0</v>
      </c>
    </row>
    <row r="23" spans="1:6" ht="85.5" x14ac:dyDescent="0.25">
      <c r="A23" s="9" t="s">
        <v>36</v>
      </c>
      <c r="B23" s="10" t="s">
        <v>37</v>
      </c>
      <c r="C23" s="11" t="s">
        <v>10</v>
      </c>
      <c r="D23" s="12">
        <v>23.67</v>
      </c>
      <c r="E23" s="13"/>
      <c r="F23" s="14">
        <f t="shared" si="1"/>
        <v>0</v>
      </c>
    </row>
    <row r="24" spans="1:6" x14ac:dyDescent="0.25">
      <c r="A24"/>
      <c r="B24" t="s">
        <v>19</v>
      </c>
      <c r="C24"/>
      <c r="D24"/>
      <c r="E24"/>
    </row>
    <row r="25" spans="1:6" x14ac:dyDescent="0.25">
      <c r="E25" s="15" t="s">
        <v>11</v>
      </c>
      <c r="F25" s="16">
        <f>SUM(F17:F24)</f>
        <v>0</v>
      </c>
    </row>
    <row r="26" spans="1:6" x14ac:dyDescent="0.25">
      <c r="A26"/>
      <c r="B26" s="21" t="s">
        <v>38</v>
      </c>
      <c r="C26"/>
      <c r="D26"/>
      <c r="E26"/>
    </row>
    <row r="27" spans="1:6" ht="85.5" x14ac:dyDescent="0.25">
      <c r="A27" s="9" t="s">
        <v>39</v>
      </c>
      <c r="B27" s="10" t="s">
        <v>40</v>
      </c>
      <c r="C27" s="11" t="s">
        <v>16</v>
      </c>
      <c r="D27" s="12">
        <v>37.68</v>
      </c>
      <c r="E27" s="13"/>
      <c r="F27" s="14">
        <f t="shared" ref="F27:F56" si="2">ROUND(E27*D27,2)</f>
        <v>0</v>
      </c>
    </row>
    <row r="28" spans="1:6" ht="128.25" x14ac:dyDescent="0.25">
      <c r="A28" s="9">
        <v>1132.0126</v>
      </c>
      <c r="B28" s="10" t="s">
        <v>41</v>
      </c>
      <c r="C28" s="11" t="s">
        <v>42</v>
      </c>
      <c r="D28" s="12">
        <v>17</v>
      </c>
      <c r="E28" s="13"/>
      <c r="F28" s="14">
        <f t="shared" si="2"/>
        <v>0</v>
      </c>
    </row>
    <row r="29" spans="1:6" ht="142.5" x14ac:dyDescent="0.25">
      <c r="A29" s="9" t="s">
        <v>43</v>
      </c>
      <c r="B29" s="10" t="s">
        <v>44</v>
      </c>
      <c r="C29" s="11" t="s">
        <v>10</v>
      </c>
      <c r="D29" s="12">
        <v>19</v>
      </c>
      <c r="E29" s="13"/>
      <c r="F29" s="14">
        <f t="shared" si="2"/>
        <v>0</v>
      </c>
    </row>
    <row r="30" spans="1:6" ht="99.75" x14ac:dyDescent="0.25">
      <c r="A30" s="9" t="s">
        <v>45</v>
      </c>
      <c r="B30" s="10" t="s">
        <v>46</v>
      </c>
      <c r="C30" s="11" t="s">
        <v>18</v>
      </c>
      <c r="D30" s="12">
        <v>6.9</v>
      </c>
      <c r="E30" s="13"/>
      <c r="F30" s="14">
        <f t="shared" si="2"/>
        <v>0</v>
      </c>
    </row>
    <row r="31" spans="1:6" ht="71.25" x14ac:dyDescent="0.25">
      <c r="A31" s="9" t="s">
        <v>47</v>
      </c>
      <c r="B31" s="10" t="s">
        <v>48</v>
      </c>
      <c r="C31" s="11" t="s">
        <v>10</v>
      </c>
      <c r="D31" s="12">
        <v>38</v>
      </c>
      <c r="E31" s="13"/>
      <c r="F31" s="14">
        <f t="shared" si="2"/>
        <v>0</v>
      </c>
    </row>
    <row r="32" spans="1:6" ht="57" x14ac:dyDescent="0.25">
      <c r="A32" s="9" t="s">
        <v>49</v>
      </c>
      <c r="B32" s="10" t="s">
        <v>50</v>
      </c>
      <c r="C32" s="11" t="s">
        <v>16</v>
      </c>
      <c r="D32" s="12">
        <v>12.22</v>
      </c>
      <c r="E32" s="13"/>
      <c r="F32" s="14">
        <f t="shared" si="2"/>
        <v>0</v>
      </c>
    </row>
    <row r="33" spans="1:6" ht="57" x14ac:dyDescent="0.25">
      <c r="A33" s="9" t="s">
        <v>51</v>
      </c>
      <c r="B33" s="10" t="s">
        <v>52</v>
      </c>
      <c r="C33" s="11" t="s">
        <v>10</v>
      </c>
      <c r="D33" s="12">
        <v>29.69</v>
      </c>
      <c r="E33" s="13"/>
      <c r="F33" s="14">
        <f t="shared" si="2"/>
        <v>0</v>
      </c>
    </row>
    <row r="34" spans="1:6" ht="85.5" x14ac:dyDescent="0.25">
      <c r="A34" s="9" t="s">
        <v>53</v>
      </c>
      <c r="B34" s="10" t="s">
        <v>54</v>
      </c>
      <c r="C34" s="11" t="s">
        <v>16</v>
      </c>
      <c r="D34" s="12">
        <v>7.51</v>
      </c>
      <c r="E34" s="13"/>
      <c r="F34" s="14">
        <f t="shared" si="2"/>
        <v>0</v>
      </c>
    </row>
    <row r="35" spans="1:6" ht="99.75" x14ac:dyDescent="0.25">
      <c r="A35" s="9">
        <v>12035</v>
      </c>
      <c r="B35" s="10" t="s">
        <v>55</v>
      </c>
      <c r="C35" s="11" t="s">
        <v>56</v>
      </c>
      <c r="D35" s="12">
        <v>1085.58</v>
      </c>
      <c r="E35" s="13"/>
      <c r="F35" s="14">
        <f t="shared" si="2"/>
        <v>0</v>
      </c>
    </row>
    <row r="36" spans="1:6" ht="57" x14ac:dyDescent="0.25">
      <c r="A36" s="9">
        <v>12033</v>
      </c>
      <c r="B36" s="10" t="s">
        <v>57</v>
      </c>
      <c r="C36" s="11" t="s">
        <v>56</v>
      </c>
      <c r="D36" s="12">
        <v>38.71</v>
      </c>
      <c r="E36" s="13"/>
      <c r="F36" s="14">
        <f t="shared" si="2"/>
        <v>0</v>
      </c>
    </row>
    <row r="37" spans="1:6" ht="142.5" x14ac:dyDescent="0.25">
      <c r="A37" s="9">
        <v>2.02</v>
      </c>
      <c r="B37" s="10" t="s">
        <v>58</v>
      </c>
      <c r="C37" s="11" t="s">
        <v>10</v>
      </c>
      <c r="D37" s="12">
        <v>50.15</v>
      </c>
      <c r="E37" s="13"/>
      <c r="F37" s="14">
        <f t="shared" si="2"/>
        <v>0</v>
      </c>
    </row>
    <row r="38" spans="1:6" ht="57" x14ac:dyDescent="0.25">
      <c r="A38" s="9">
        <v>11132</v>
      </c>
      <c r="B38" s="10" t="s">
        <v>59</v>
      </c>
      <c r="C38" s="11" t="s">
        <v>16</v>
      </c>
      <c r="D38" s="12">
        <v>37.68</v>
      </c>
      <c r="E38" s="13"/>
      <c r="F38" s="14">
        <f t="shared" si="2"/>
        <v>0</v>
      </c>
    </row>
    <row r="39" spans="1:6" ht="156.75" x14ac:dyDescent="0.25">
      <c r="A39" s="9" t="s">
        <v>60</v>
      </c>
      <c r="B39" s="10" t="s">
        <v>61</v>
      </c>
      <c r="C39" s="11" t="s">
        <v>18</v>
      </c>
      <c r="D39" s="12">
        <v>22.95</v>
      </c>
      <c r="E39" s="13"/>
      <c r="F39" s="14">
        <f t="shared" si="2"/>
        <v>0</v>
      </c>
    </row>
    <row r="40" spans="1:6" ht="57" x14ac:dyDescent="0.25">
      <c r="A40" s="9" t="s">
        <v>62</v>
      </c>
      <c r="B40" s="10" t="s">
        <v>63</v>
      </c>
      <c r="C40" s="11" t="s">
        <v>16</v>
      </c>
      <c r="D40" s="12">
        <v>3.49</v>
      </c>
      <c r="E40" s="13"/>
      <c r="F40" s="14">
        <f t="shared" si="2"/>
        <v>0</v>
      </c>
    </row>
    <row r="41" spans="1:6" ht="114" x14ac:dyDescent="0.25">
      <c r="A41" s="9">
        <v>11.23658</v>
      </c>
      <c r="B41" s="10" t="s">
        <v>64</v>
      </c>
      <c r="C41" s="11" t="s">
        <v>65</v>
      </c>
      <c r="D41" s="12">
        <v>5</v>
      </c>
      <c r="E41" s="13"/>
      <c r="F41" s="14">
        <f t="shared" si="2"/>
        <v>0</v>
      </c>
    </row>
    <row r="42" spans="1:6" ht="85.5" x14ac:dyDescent="0.25">
      <c r="A42" s="9" t="s">
        <v>66</v>
      </c>
      <c r="B42" s="10" t="s">
        <v>67</v>
      </c>
      <c r="C42" s="11" t="s">
        <v>17</v>
      </c>
      <c r="D42" s="12">
        <v>5</v>
      </c>
      <c r="E42" s="13"/>
      <c r="F42" s="14">
        <f t="shared" si="2"/>
        <v>0</v>
      </c>
    </row>
    <row r="43" spans="1:6" ht="99.75" x14ac:dyDescent="0.25">
      <c r="A43" s="9">
        <v>21204</v>
      </c>
      <c r="B43" s="10" t="s">
        <v>68</v>
      </c>
      <c r="C43" s="11" t="s">
        <v>56</v>
      </c>
      <c r="D43" s="12">
        <v>320.19</v>
      </c>
      <c r="E43" s="13"/>
      <c r="F43" s="14">
        <f t="shared" si="2"/>
        <v>0</v>
      </c>
    </row>
    <row r="44" spans="1:6" ht="71.25" x14ac:dyDescent="0.25">
      <c r="A44" s="9">
        <v>21201</v>
      </c>
      <c r="B44" s="10" t="s">
        <v>69</v>
      </c>
      <c r="C44" s="11" t="s">
        <v>56</v>
      </c>
      <c r="D44" s="12">
        <v>73.89</v>
      </c>
      <c r="E44" s="13"/>
      <c r="F44" s="14">
        <f t="shared" si="2"/>
        <v>0</v>
      </c>
    </row>
    <row r="45" spans="1:6" ht="57" x14ac:dyDescent="0.25">
      <c r="A45" s="9">
        <v>20228</v>
      </c>
      <c r="B45" s="10" t="s">
        <v>70</v>
      </c>
      <c r="C45" s="11" t="s">
        <v>10</v>
      </c>
      <c r="D45" s="12">
        <v>27.54</v>
      </c>
      <c r="E45" s="13"/>
      <c r="F45" s="14">
        <f t="shared" si="2"/>
        <v>0</v>
      </c>
    </row>
    <row r="46" spans="1:6" ht="85.5" x14ac:dyDescent="0.25">
      <c r="A46" s="9">
        <v>11.329688000000001</v>
      </c>
      <c r="B46" s="10" t="s">
        <v>71</v>
      </c>
      <c r="C46" s="11" t="s">
        <v>18</v>
      </c>
      <c r="D46" s="12">
        <v>384.41</v>
      </c>
      <c r="E46" s="13"/>
      <c r="F46" s="14">
        <f t="shared" si="2"/>
        <v>0</v>
      </c>
    </row>
    <row r="47" spans="1:6" ht="114" x14ac:dyDescent="0.25">
      <c r="A47" s="9">
        <v>12.355684999999999</v>
      </c>
      <c r="B47" s="10" t="s">
        <v>72</v>
      </c>
      <c r="C47" s="11" t="s">
        <v>17</v>
      </c>
      <c r="D47" s="12">
        <v>145</v>
      </c>
      <c r="E47" s="13"/>
      <c r="F47" s="14">
        <f t="shared" si="2"/>
        <v>0</v>
      </c>
    </row>
    <row r="48" spans="1:6" ht="57" x14ac:dyDescent="0.25">
      <c r="A48" s="9" t="s">
        <v>62</v>
      </c>
      <c r="B48" s="10" t="s">
        <v>63</v>
      </c>
      <c r="C48" s="11" t="s">
        <v>16</v>
      </c>
      <c r="D48" s="12">
        <v>1.72</v>
      </c>
      <c r="E48" s="13"/>
      <c r="F48" s="14">
        <f t="shared" si="2"/>
        <v>0</v>
      </c>
    </row>
    <row r="49" spans="1:6" ht="99.75" x14ac:dyDescent="0.25">
      <c r="A49" s="9">
        <v>21204</v>
      </c>
      <c r="B49" s="10" t="s">
        <v>68</v>
      </c>
      <c r="C49" s="11" t="s">
        <v>56</v>
      </c>
      <c r="D49" s="12">
        <v>171.48</v>
      </c>
      <c r="E49" s="13"/>
      <c r="F49" s="14">
        <f t="shared" si="2"/>
        <v>0</v>
      </c>
    </row>
    <row r="50" spans="1:6" ht="71.25" x14ac:dyDescent="0.25">
      <c r="A50" s="9">
        <v>21201</v>
      </c>
      <c r="B50" s="10" t="s">
        <v>69</v>
      </c>
      <c r="C50" s="11" t="s">
        <v>56</v>
      </c>
      <c r="D50" s="12">
        <v>57.39</v>
      </c>
      <c r="E50" s="13"/>
      <c r="F50" s="14">
        <f t="shared" si="2"/>
        <v>0</v>
      </c>
    </row>
    <row r="51" spans="1:6" ht="57" x14ac:dyDescent="0.25">
      <c r="A51" s="9">
        <v>20228</v>
      </c>
      <c r="B51" s="10" t="s">
        <v>70</v>
      </c>
      <c r="C51" s="11" t="s">
        <v>10</v>
      </c>
      <c r="D51" s="12">
        <v>20.05</v>
      </c>
      <c r="E51" s="13"/>
      <c r="F51" s="14">
        <f t="shared" si="2"/>
        <v>0</v>
      </c>
    </row>
    <row r="52" spans="1:6" ht="71.25" x14ac:dyDescent="0.25">
      <c r="A52" s="9" t="s">
        <v>73</v>
      </c>
      <c r="B52" s="10" t="s">
        <v>74</v>
      </c>
      <c r="C52" s="11" t="s">
        <v>16</v>
      </c>
      <c r="D52" s="12">
        <v>10.59</v>
      </c>
      <c r="E52" s="13"/>
      <c r="F52" s="14">
        <f t="shared" si="2"/>
        <v>0</v>
      </c>
    </row>
    <row r="53" spans="1:6" ht="71.25" x14ac:dyDescent="0.25">
      <c r="A53" s="9" t="s">
        <v>75</v>
      </c>
      <c r="B53" s="10" t="s">
        <v>76</v>
      </c>
      <c r="C53" s="11" t="s">
        <v>10</v>
      </c>
      <c r="D53" s="12">
        <v>109.85</v>
      </c>
      <c r="E53" s="13"/>
      <c r="F53" s="14">
        <f t="shared" si="2"/>
        <v>0</v>
      </c>
    </row>
    <row r="54" spans="1:6" ht="85.5" x14ac:dyDescent="0.25">
      <c r="A54" s="9" t="s">
        <v>77</v>
      </c>
      <c r="B54" s="10" t="s">
        <v>78</v>
      </c>
      <c r="C54" s="11" t="s">
        <v>18</v>
      </c>
      <c r="D54" s="12">
        <v>211.91</v>
      </c>
      <c r="E54" s="13"/>
      <c r="F54" s="14">
        <f t="shared" si="2"/>
        <v>0</v>
      </c>
    </row>
    <row r="55" spans="1:6" ht="171" x14ac:dyDescent="0.25">
      <c r="A55" s="9" t="s">
        <v>79</v>
      </c>
      <c r="B55" s="10" t="s">
        <v>80</v>
      </c>
      <c r="C55" s="11" t="s">
        <v>10</v>
      </c>
      <c r="D55" s="12">
        <v>342.65</v>
      </c>
      <c r="E55" s="13"/>
      <c r="F55" s="14">
        <f t="shared" si="2"/>
        <v>0</v>
      </c>
    </row>
    <row r="56" spans="1:6" ht="42.75" x14ac:dyDescent="0.25">
      <c r="A56" s="9" t="s">
        <v>81</v>
      </c>
      <c r="B56" s="10" t="s">
        <v>82</v>
      </c>
      <c r="C56" s="11" t="s">
        <v>10</v>
      </c>
      <c r="D56" s="12">
        <v>184.63</v>
      </c>
      <c r="E56" s="13"/>
      <c r="F56" s="14">
        <f t="shared" si="2"/>
        <v>0</v>
      </c>
    </row>
    <row r="57" spans="1:6" x14ac:dyDescent="0.25">
      <c r="A57"/>
      <c r="B57" t="s">
        <v>19</v>
      </c>
      <c r="C57"/>
      <c r="D57"/>
      <c r="E57"/>
    </row>
    <row r="58" spans="1:6" x14ac:dyDescent="0.25">
      <c r="E58" s="15" t="s">
        <v>11</v>
      </c>
      <c r="F58" s="16">
        <f>SUM(F27:F57)</f>
        <v>0</v>
      </c>
    </row>
    <row r="59" spans="1:6" x14ac:dyDescent="0.25">
      <c r="A59"/>
      <c r="B59" s="21" t="s">
        <v>83</v>
      </c>
      <c r="C59"/>
      <c r="D59"/>
      <c r="E59"/>
    </row>
    <row r="60" spans="1:6" ht="185.25" x14ac:dyDescent="0.25">
      <c r="A60" s="9" t="s">
        <v>84</v>
      </c>
      <c r="B60" s="10" t="s">
        <v>85</v>
      </c>
      <c r="C60" s="11" t="s">
        <v>65</v>
      </c>
      <c r="D60" s="12">
        <v>9</v>
      </c>
      <c r="E60" s="13"/>
      <c r="F60" s="14">
        <f t="shared" ref="F60" si="3">ROUND(E60*D60,2)</f>
        <v>0</v>
      </c>
    </row>
    <row r="61" spans="1:6" x14ac:dyDescent="0.25">
      <c r="A61"/>
      <c r="B61" t="s">
        <v>19</v>
      </c>
      <c r="C61"/>
      <c r="D61"/>
      <c r="E61"/>
    </row>
    <row r="62" spans="1:6" x14ac:dyDescent="0.25">
      <c r="E62" s="15" t="s">
        <v>11</v>
      </c>
      <c r="F62" s="16">
        <f>SUM(F60:F61)</f>
        <v>0</v>
      </c>
    </row>
    <row r="63" spans="1:6" x14ac:dyDescent="0.25">
      <c r="A63"/>
      <c r="B63" s="21" t="s">
        <v>86</v>
      </c>
      <c r="C63"/>
      <c r="D63"/>
      <c r="E63"/>
    </row>
    <row r="64" spans="1:6" ht="85.5" x14ac:dyDescent="0.25">
      <c r="A64" s="9" t="s">
        <v>87</v>
      </c>
      <c r="B64" s="10" t="s">
        <v>88</v>
      </c>
      <c r="C64" s="11" t="s">
        <v>89</v>
      </c>
      <c r="D64" s="12">
        <v>1</v>
      </c>
      <c r="E64" s="13"/>
      <c r="F64" s="14">
        <f t="shared" ref="F64:F65" si="4">ROUND(E64*D64,2)</f>
        <v>0</v>
      </c>
    </row>
    <row r="65" spans="1:6" ht="71.25" x14ac:dyDescent="0.25">
      <c r="A65" s="9" t="s">
        <v>90</v>
      </c>
      <c r="B65" s="10" t="s">
        <v>91</v>
      </c>
      <c r="C65" s="11" t="s">
        <v>18</v>
      </c>
      <c r="D65" s="12">
        <v>100.01</v>
      </c>
      <c r="E65" s="13"/>
      <c r="F65" s="14">
        <f t="shared" si="4"/>
        <v>0</v>
      </c>
    </row>
    <row r="66" spans="1:6" x14ac:dyDescent="0.25">
      <c r="A66"/>
      <c r="B66" t="s">
        <v>19</v>
      </c>
      <c r="C66"/>
      <c r="D66"/>
      <c r="E66"/>
    </row>
    <row r="67" spans="1:6" x14ac:dyDescent="0.25">
      <c r="E67" s="15" t="s">
        <v>11</v>
      </c>
      <c r="F67" s="16">
        <f>SUM(F64:F66)</f>
        <v>0</v>
      </c>
    </row>
    <row r="68" spans="1:6" x14ac:dyDescent="0.25">
      <c r="A68"/>
      <c r="B68"/>
      <c r="C68"/>
      <c r="D68"/>
      <c r="E68"/>
    </row>
    <row r="69" spans="1:6" x14ac:dyDescent="0.25">
      <c r="A69"/>
      <c r="B69"/>
      <c r="C69"/>
      <c r="D69"/>
      <c r="E69"/>
    </row>
    <row r="70" spans="1:6" x14ac:dyDescent="0.25">
      <c r="E70" s="15" t="s">
        <v>15</v>
      </c>
      <c r="F70" s="16">
        <f>F67+F62+F58+F25+F15</f>
        <v>0</v>
      </c>
    </row>
    <row r="71" spans="1:6" x14ac:dyDescent="0.25">
      <c r="E71" s="17" t="s">
        <v>12</v>
      </c>
      <c r="F71" s="16">
        <f>F70*0.16</f>
        <v>0</v>
      </c>
    </row>
    <row r="72" spans="1:6" x14ac:dyDescent="0.25">
      <c r="E72" s="17" t="s">
        <v>8</v>
      </c>
      <c r="F72" s="16">
        <f>F71+F70</f>
        <v>0</v>
      </c>
    </row>
  </sheetData>
  <autoFilter ref="A9:F9" xr:uid="{00000000-0009-0000-0000-000000000000}"/>
  <mergeCells count="6">
    <mergeCell ref="A1:F1"/>
    <mergeCell ref="A2:F2"/>
    <mergeCell ref="A3:F3"/>
    <mergeCell ref="A4:F4"/>
    <mergeCell ref="B7:F7"/>
    <mergeCell ref="A6:F6"/>
  </mergeCells>
  <printOptions horizontalCentered="1"/>
  <pageMargins left="0.11811023622047245" right="0.11811023622047245" top="0.55118110236220474" bottom="0.55118110236220474" header="0.31496062992125984" footer="0.31496062992125984"/>
  <pageSetup scale="70" orientation="portrait" horizontalDpi="4294967295" verticalDpi="4294967295" r:id="rId1"/>
  <drawing r:id="rId2"/>
  <legacyDrawing r:id="rId3"/>
  <oleObjects>
    <mc:AlternateContent xmlns:mc="http://schemas.openxmlformats.org/markup-compatibility/2006">
      <mc:Choice Requires="x14">
        <oleObject progId="MSPhotoEd.3" shapeId="1025" r:id="rId4">
          <objectPr defaultSize="0" autoPict="0" r:id="rId5">
            <anchor moveWithCells="1" sizeWithCells="1">
              <from>
                <xdr:col>0</xdr:col>
                <xdr:colOff>0</xdr:colOff>
                <xdr:row>0</xdr:row>
                <xdr:rowOff>0</xdr:rowOff>
              </from>
              <to>
                <xdr:col>1</xdr:col>
                <xdr:colOff>676275</xdr:colOff>
                <xdr:row>4</xdr:row>
                <xdr:rowOff>19050</xdr:rowOff>
              </to>
            </anchor>
          </objectPr>
        </oleObject>
      </mc:Choice>
      <mc:Fallback>
        <oleObject progId="MSPhotoEd.3"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catalogo</vt:lpstr>
      <vt:lpstr>catalogo!Títulos_a_imprimir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U100048639</dc:creator>
  <cp:lastModifiedBy>EDGAR SALGADO DIAZ</cp:lastModifiedBy>
  <cp:lastPrinted>2024-06-17T16:04:45Z</cp:lastPrinted>
  <dcterms:created xsi:type="dcterms:W3CDTF">2015-01-20T16:59:31Z</dcterms:created>
  <dcterms:modified xsi:type="dcterms:W3CDTF">2024-06-17T16:07:43Z</dcterms:modified>
</cp:coreProperties>
</file>