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AEM\PRESUPUESTOS 2024\"/>
    </mc:Choice>
  </mc:AlternateContent>
  <xr:revisionPtr revIDLastSave="0" documentId="13_ncr:1_{3F6539DF-B632-48B0-84DD-B6898317004D}" xr6:coauthVersionLast="47" xr6:coauthVersionMax="47" xr10:uidLastSave="{00000000-0000-0000-0000-000000000000}"/>
  <bookViews>
    <workbookView xWindow="-120" yWindow="-120" windowWidth="29040" windowHeight="16440" xr2:uid="{00000000-000D-0000-FFFF-FFFF00000000}"/>
  </bookViews>
  <sheets>
    <sheet name="catalogo" sheetId="1" r:id="rId1"/>
  </sheets>
  <definedNames>
    <definedName name="_xlnm._FilterDatabase" localSheetId="0" hidden="1">catalogo!$A$9:$F$9</definedName>
    <definedName name="_xlnm.Print_Titles" localSheetId="0">catalogo!$1:$8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36" i="1" l="1"/>
  <c r="F34" i="1"/>
  <c r="F33" i="1"/>
  <c r="F32" i="1"/>
  <c r="F31" i="1"/>
  <c r="F30" i="1"/>
  <c r="F29" i="1"/>
  <c r="F28" i="1"/>
  <c r="F27" i="1"/>
  <c r="F26" i="1"/>
  <c r="F25" i="1"/>
  <c r="F24" i="1"/>
  <c r="F23" i="1"/>
  <c r="F22" i="1"/>
  <c r="F18" i="1"/>
  <c r="F17" i="1"/>
  <c r="F13" i="1"/>
  <c r="F12" i="1"/>
  <c r="F20" i="1" l="1"/>
  <c r="F15" i="1"/>
  <c r="F38" i="1" l="1"/>
  <c r="F39" i="1" s="1"/>
  <c r="F40" i="1" s="1"/>
</calcChain>
</file>

<file path=xl/sharedStrings.xml><?xml version="1.0" encoding="utf-8"?>
<sst xmlns="http://schemas.openxmlformats.org/spreadsheetml/2006/main" count="76" uniqueCount="53">
  <si>
    <t>UNIVERSIDAD AUTÓNOMA DEL ESTADO DE MORELOS</t>
  </si>
  <si>
    <t>DIRECCIÓN DE DESARROLLO DE INFRAESTRUCTURA UAEM</t>
  </si>
  <si>
    <t>OBRA:</t>
  </si>
  <si>
    <t>CLAVE</t>
  </si>
  <si>
    <t>DESCRIPCION</t>
  </si>
  <si>
    <t>UNIDAD</t>
  </si>
  <si>
    <t>CANTIDAD</t>
  </si>
  <si>
    <t>PRECIO UNITARIO</t>
  </si>
  <si>
    <t>TOTAL</t>
  </si>
  <si>
    <t>DIRECCIÓN GENERAL DE INFRAESTRUCTURA DE LA UAEM</t>
  </si>
  <si>
    <t>M2</t>
  </si>
  <si>
    <t>TOTAL PARTIDA</t>
  </si>
  <si>
    <t>16% DE IVA</t>
  </si>
  <si>
    <t>CLAVE DE OBRA:</t>
  </si>
  <si>
    <t>COORDINACION DE COSTOS DE LA UAEM</t>
  </si>
  <si>
    <t>PRELIMINARES</t>
  </si>
  <si>
    <t>TOTAL PARTIDAS</t>
  </si>
  <si>
    <t>M3</t>
  </si>
  <si>
    <t>ML</t>
  </si>
  <si>
    <t xml:space="preserve">ACCIÓN:              MEJORAS DE ESPACIOS ACADÉMICOS EN MATERIA DE INCLUSIÓN Y PROTECCIÓN CIVIL PARA EL CAMPUS NORTE </t>
  </si>
  <si>
    <t>LIMPIEZA FINA DE LA OBRA PARA ENTREGA, INCLUYE: MATERIALES, ACARREOS, MANO DE OBRA EQUIPO Y HERRAMIENTA.</t>
  </si>
  <si>
    <t/>
  </si>
  <si>
    <t>TRAZO Y NIVELACIÓN POR MEDIOS MANUALES DE TERRENO PARA ESTABLECER EJES DE MURO Y DESPLANTE PARA CEPA DE BARDA COLINDANTE, INCLUYE: MATERIALES, MANO DE OBRA, CRUCEROS, HERRAMIENTA, Y TODO LO NECESARIO PARA SU CORRECTA EJECUCIÓN.</t>
  </si>
  <si>
    <t>DEMOLICIONES</t>
  </si>
  <si>
    <t>DEMOLICIÓN DE MUROS DE TABIQUE, BLOCK CEMENTO, CON RETRO EXCAVADORA Y MARTILLO, INCLUYE: ANDAMIOS. DEMOLER CADENAS , CASTILLOS Y MURO , ACARREO FUERA DE OBRA A TIRO LIBRE DEL MATERIAL NO ÚTIL, HERRAMIENTA, EQUIPO, MANO DE OBRA Y TODO LO QUE SE REQUIERA PARA SU CORRECTA EJECUCIÓN.</t>
  </si>
  <si>
    <t>DEMOLICIÓN DE MAMPOSTERÍA DE PIEDRA BRAZA CON MAQUINA RETROEXCAVADORA Y SU MARTILLO, INCLUYE: MANO DE OBRA, ACARREO DE ESCOMBRO FUERA DE LA OBRA DEL MATERIAL NO UTILIZABLE, HERRAMIENTAS, MAQUINARIA, LIMPIEZA Y EQUIPO Y TODO LO QUE SE REQUIERA PARA SU CORRECTA EJECUCIÓN.</t>
  </si>
  <si>
    <t>EXCAVACIÓN POR MEDIOS MECÁNICOS EN MATERIAL TIPO "I - II" DE 0.00 A 2.00 M. INCLUYE: BOMBEO NIVEL FREÁTICO, AFINE DE TALUD, CARGA A MÁQUINA, ACARREO DENTRO Y FUERA DE LA OBRA A TIRO LIBRE DEL MATERIAL NO UTILIZABLE, LIMPIEZA DEL ÁREA DE TRABAJO MANO DE OBRA, HERRAMIENTA Y EQUIPO.</t>
  </si>
  <si>
    <t>ALBAÑILERÍA</t>
  </si>
  <si>
    <t>ESCARIFICACIÓN DE BARRO EXPANSIVO (ESTABILIZACIÓN) CON CAL HIDRATADA, UN BULTO POR CADA 3.00 M2 CON AGUA SUFICIENTE PARA PROVOCAR FILTRACIÓN DE LA CAL EN EL ESTRATO ARCILLOSO, DEJANDO REPOSAR POR 24 HRS. POSTERIORMENTE COMPACTAR CON BAILARINA EL TERRENO NATURAL QUE FUE INFILTRADO CON CAL. INCLUYE: MATERIALES, ACARREOS, MANO DE OBRA, MAQUINARIA Y EQUIPO, ASÍ COMO TODO LO QUE SE REQUIERA PARA SU EJECUCIÓN.</t>
  </si>
  <si>
    <t>SUMINISTRO Y RELLENO DE TEZONTLE EN BREÑA COMO FILTRO NATURAL, INCLUYE: ACOMODO, FLETES, ACARREOS, MATERIALES, MANO DE OBRA, HERRAMIENTA Y TODO LO NECESARIO PARA SU CORRECTA EJECUCIÓN.</t>
  </si>
  <si>
    <t>SUMINISTRO Y RELLENO DE MATERIAL ARENILLA, COMPACTADO CON EQUIPO MECÁNICO Y AGUA, EN CAPAS DE 20 CM DE ESPESOR, INCLUYE: ACARREO DENTRO DE LA OBRA, MEDIR COMPACTO.</t>
  </si>
  <si>
    <t>PLANTILLA DE CONCRETO HECHO EN OBRA F'C=100 KG/CM2 DE 6 CM. DE ESPESOR, INCLUYE: MATERIALES, PREPARACIÓN DE LA SUPERFICIE, ELABORACIÓN, COLADO, MANO DE OBRA, HERRAMIENTA Y EQUIPO.</t>
  </si>
  <si>
    <t>ML.</t>
  </si>
  <si>
    <t>CADENA CD-2 DE CERRAMIENTO DE CONCRETO HECHO EN OBRA F'C=200 KG/CM2 ACABADO APARENTE AG. MAX. 3/4", H.O., DE 20 X 20 CM, ARMADA CON 4 VARILLAS DEL #4 F'Y=4200 KG/CM2 Y ESTRIBOS DE 1/4" @ 15 CM. CIMBRA APARENTE DOS CARAS (VER PLANO), INCLUYE: CIMBRADO, MATERIALES, GOTERO DE MADERA 1" EN CADA ESQUINA, HABILITADO Y ARMADO DE ACERO, CRUCES, GANCHOS, TRASLAPES, AMARRES, COLADO, DESCIMBRADO, ACARREOS, CORTES, DESPERDICIOS, EQUIPO, MANO DE OBRA Y HERRAMIENTA Y TODO LO QUE SE REQUIERA PARA SU CORRECTA EJECUCIÓN.</t>
  </si>
  <si>
    <t>IMPERMEABILIZACIÓN EN DESPLANTE DE MUROS, A BASE DE DOS CAPAS DE IMPERTOP "S", INCLUYE: MATERIALES, MANO DE OBRA, EQUIPO Y HERRAMIENTA.</t>
  </si>
  <si>
    <t>MURO DE BLOCK DE CEMENTO DE 15x20x40 CM. DE 15 CM. DE ESPESOR, ASENTADO CON MORTERO CEMENTO-ARENA 1:3 ACABADO COMÚN, INCLUYE: EQUIPO, MANO DE OBRA, ACARREOS, CARGA, DESCARGA, ANDAMIO, TRAZO, NIVELACIÓN, LIMPIEZA DEL ÁREA DE TRABAJO, P.U.O.T.</t>
  </si>
  <si>
    <t>11061-5C</t>
  </si>
  <si>
    <t>11001D-CR</t>
  </si>
  <si>
    <t>11001DMR</t>
  </si>
  <si>
    <t>11074A-L</t>
  </si>
  <si>
    <t>81006-EST</t>
  </si>
  <si>
    <t>31206-5A</t>
  </si>
  <si>
    <t>11129B</t>
  </si>
  <si>
    <t>83004-ZC1</t>
  </si>
  <si>
    <t>83011-CTR1</t>
  </si>
  <si>
    <t>31019-2G.</t>
  </si>
  <si>
    <t>31002CD-2</t>
  </si>
  <si>
    <t>S/C-44</t>
  </si>
  <si>
    <t>37011D</t>
  </si>
  <si>
    <t>DEMOLICIÓN PARCIAL DE BARDA EXISTENTE Y CONSTRUCCION DE BARDA PERIMETRAL EN LA ESCUELA DE ESTUDIOS SUPERIORES DE JONACATEPEC</t>
  </si>
  <si>
    <t>ZAPATA CORRIDA (ZC1) DE CONCRETO ARMADO F'C= 200 KG/CM2, CON IMPERMEABILIZANTE INTEGRAL DE 1.00 M. DE ANCHO Y 0.20 M. DE PERALTE, ARMADA CON VARILLA EN SENTIDO LONGITUDINAL # 4 @25CM. EN LECHO SUPERIOR E INFERIOR; Y ANILLOS DE ACERO TRANSVERSAL #4 @ 25 CM. INCLUYE: MATERIALES, CIMBRADO, HABILITADO, ARMADO, GANCHOS, SILLETAS, DESPERDICIOS, COLADO, VIBRADO, CURADO, PRUEBAS DE LABORATORIO, ACARREOS, MANO DE OBRA, HERRAMIENTA, EQUIPO, LIMPIEZA Y TODO LO NECESARIO PARA SU CORRECTA EJECUCIÓN. P.U.O.T.</t>
  </si>
  <si>
    <t>CONTRATRABE (CTR1) DE CONCRETO ARMADO F'C= 200 KG/CM2, DE 20 CM. DE ESPESOR X 1.00 M. DE ALTURA, AGREGADO MÁXIMO 3/4", ACABADO COMÚN, ARMADA CON 8 VARILLAS DE #4 Y ESTRIBOS DE #4" @ 25 CM, F'Y= 4200 KG/CM2. CON IMPERMEABILIZANTE INTEGRAL INCLUYE: CIMBRADO , ACARREOS, HABILITADO Y ARMADO DE ACERO, CORTES, TRASLAPES, CRUCES, GANCHOS, SILLETAS, DESPERDICIOS, COLADO, VIBRADO, CURADO, DESCIMBRADO, MATERIALES, MANO DE OBRA, HERRAMIENTA, EQUIPO, LIMPIEZA Y TODO LO NECESARIO PARA SU CORRECTA EJECUCIÓN. P.U.O.T.</t>
  </si>
  <si>
    <t>CASTILLO K-1 DE 20X20 CM. DE CONCRETO HECHO EN OBRA DE FC=200 KG/CM2, AGREGADO MÁXIMO 3/4", CIMBRA ACABADO APARENTE Y CHAFLANES EN LAS 4 ESQUINAS DE 25 MM (1"), ARMADO CON 4 VARILLAS DE 1/2" F'Y=4200 KG/CM2, ESTRIBO DEL No. 2 A CADA 20 CM. INCLUYE: MATERIALES, ACARREOS, CORTES, DESPERDICIOS, TRASLAPES, AMARRES, ANDAMIO, CIMBRADO, COLADO, DESCIMBRADO, MANO DE OBRA, EQUIPO Y HERRAMIENTA.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</si>
</sst>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80A]#,##0.00"/>
    <numFmt numFmtId="165" formatCode="_-[$$-80A]* #,##0.00_-;\-[$$-80A]* #,##0.00_-;_-[$$-80A]* &quot;-&quot;??_-;_-@_-"/>
  </numFmts>
  <fonts count="10" x14ac:knownFonts="1">
    <font>
      <sz val="11"/>
      <color theme="1"/>
      <name val="Calibri"/>
      <family val="2"/>
      <scheme val="minor"/>
    </font>
    <font>
      <b/>
      <sz val="11"/>
      <color theme="1"/>
      <name val="Calibri"/>
      <family val="2"/>
      <scheme val="minor"/>
    </font>
    <font>
      <b/>
      <sz val="12"/>
      <color indexed="8"/>
      <name val="Arial"/>
      <family val="2"/>
    </font>
    <font>
      <sz val="10"/>
      <color indexed="8"/>
      <name val="Arial"/>
      <family val="2"/>
    </font>
    <font>
      <sz val="9"/>
      <color indexed="8"/>
      <name val="Arial"/>
      <family val="2"/>
    </font>
    <font>
      <sz val="11"/>
      <color theme="1"/>
      <name val="Calibri"/>
      <family val="2"/>
      <scheme val="minor"/>
    </font>
    <font>
      <sz val="11"/>
      <color theme="1"/>
      <name val="Arial"/>
      <family val="2"/>
    </font>
    <font>
      <b/>
      <sz val="11"/>
      <color theme="1"/>
      <name val="Arial"/>
      <family val="2"/>
    </font>
    <font>
      <b/>
      <sz val="8"/>
      <color theme="1"/>
      <name val="Arial"/>
      <family val="2"/>
    </font>
    <font>
      <b/>
      <sz val="11"/>
      <color indexed="8"/>
      <name val="Arial"/>
      <family val="2"/>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5" fillId="0" borderId="0" applyFont="0" applyFill="0" applyBorder="0" applyAlignment="0" applyProtection="0"/>
  </cellStyleXfs>
  <cellXfs count="27">
    <xf numFmtId="0" fontId="0" fillId="0" borderId="0" xfId="0"/>
    <xf numFmtId="0" fontId="0" fillId="0" borderId="0" xfId="0" applyAlignment="1"/>
    <xf numFmtId="0" fontId="0" fillId="0" borderId="0" xfId="0" applyAlignment="1">
      <alignment horizontal="right"/>
    </xf>
    <xf numFmtId="4" fontId="0" fillId="0" borderId="0" xfId="0" applyNumberFormat="1" applyAlignment="1">
      <alignment horizontal="right"/>
    </xf>
    <xf numFmtId="164" fontId="0" fillId="0" borderId="0" xfId="0" applyNumberFormat="1" applyAlignment="1">
      <alignment horizontal="right"/>
    </xf>
    <xf numFmtId="0" fontId="0" fillId="0" borderId="0" xfId="0" applyAlignment="1">
      <alignment horizontal="left" vertical="top"/>
    </xf>
    <xf numFmtId="0" fontId="1" fillId="2" borderId="2" xfId="0" applyFont="1" applyFill="1" applyBorder="1" applyAlignment="1">
      <alignment horizontal="center" vertical="center" wrapText="1"/>
    </xf>
    <xf numFmtId="4" fontId="1" fillId="2" borderId="2" xfId="0" applyNumberFormat="1"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0" fontId="6" fillId="0" borderId="0" xfId="0" applyFont="1" applyAlignment="1">
      <alignment horizontal="center" vertical="top"/>
    </xf>
    <xf numFmtId="0" fontId="6" fillId="0" borderId="0" xfId="0" applyFont="1" applyAlignment="1">
      <alignment horizontal="justify" vertical="top" wrapText="1"/>
    </xf>
    <xf numFmtId="0" fontId="7" fillId="0" borderId="0" xfId="0" applyFont="1" applyAlignment="1">
      <alignment horizontal="right"/>
    </xf>
    <xf numFmtId="0" fontId="7" fillId="0" borderId="0" xfId="0" applyFont="1" applyAlignment="1">
      <alignment horizontal="right" vertical="justify" wrapText="1"/>
    </xf>
    <xf numFmtId="0" fontId="8" fillId="0" borderId="0" xfId="0" applyNumberFormat="1" applyFont="1" applyAlignment="1">
      <alignment horizontal="right" vertical="top"/>
    </xf>
    <xf numFmtId="0" fontId="8" fillId="0" borderId="0" xfId="0" applyNumberFormat="1" applyFont="1" applyAlignment="1">
      <alignment horizontal="center" vertical="top"/>
    </xf>
    <xf numFmtId="0" fontId="9" fillId="0" borderId="0" xfId="0" applyFont="1" applyAlignment="1">
      <alignment horizontal="left" vertical="top"/>
    </xf>
    <xf numFmtId="0" fontId="7" fillId="0" borderId="0" xfId="0" applyFont="1" applyAlignment="1">
      <alignment horizontal="center" vertical="center" wrapText="1"/>
    </xf>
    <xf numFmtId="165" fontId="7" fillId="0" borderId="0" xfId="0" applyNumberFormat="1" applyFont="1" applyAlignment="1">
      <alignment horizontal="right"/>
    </xf>
    <xf numFmtId="43" fontId="6" fillId="0" borderId="0" xfId="1" applyFont="1" applyFill="1" applyAlignment="1">
      <alignment vertical="top"/>
    </xf>
    <xf numFmtId="165" fontId="6" fillId="0" borderId="0" xfId="0" applyNumberFormat="1" applyFont="1" applyAlignment="1">
      <alignment vertical="top"/>
    </xf>
    <xf numFmtId="165" fontId="6" fillId="0" borderId="0" xfId="0" applyNumberFormat="1" applyFont="1" applyAlignment="1">
      <alignment horizontal="right" vertical="top"/>
    </xf>
    <xf numFmtId="0" fontId="6" fillId="0" borderId="0" xfId="0" applyFont="1" applyAlignment="1">
      <alignment horizontal="center" vertical="top" wrapText="1"/>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7" fillId="0" borderId="1" xfId="0" applyFont="1" applyBorder="1" applyAlignment="1">
      <alignment horizontal="left" vertical="top" wrapText="1"/>
    </xf>
    <xf numFmtId="0" fontId="7" fillId="0" borderId="0" xfId="0" applyFont="1" applyAlignment="1">
      <alignment horizontal="left" vertical="center"/>
    </xf>
  </cellXfs>
  <cellStyles count="2">
    <cellStyle name="Millares" xfId="1" builtinId="3"/>
    <cellStyle name="Normal" xfId="0" builtinId="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676275</xdr:colOff>
          <xdr:row>4</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
  <sheetViews>
    <sheetView tabSelected="1" topLeftCell="A26" zoomScale="85" zoomScaleNormal="85" workbookViewId="0">
      <selection activeCell="F37" sqref="F37"/>
    </sheetView>
  </sheetViews>
  <sheetFormatPr baseColWidth="10" defaultRowHeight="15" x14ac:dyDescent="0.25"/>
  <cols>
    <col min="1" max="1" width="14.85546875" style="5" customWidth="1"/>
    <col min="2" max="2" width="67" style="1" customWidth="1"/>
    <col min="3" max="3" width="8.85546875" style="2" customWidth="1"/>
    <col min="4" max="4" width="13.42578125" style="3" customWidth="1"/>
    <col min="5" max="5" width="15.5703125" style="4" customWidth="1"/>
    <col min="6" max="6" width="22.5703125" style="4" customWidth="1"/>
    <col min="11" max="11" width="13.5703125" customWidth="1"/>
  </cols>
  <sheetData>
    <row r="1" spans="1:6" ht="15.75" x14ac:dyDescent="0.25">
      <c r="A1" s="22" t="s">
        <v>0</v>
      </c>
      <c r="B1" s="22"/>
      <c r="C1" s="22"/>
      <c r="D1" s="22"/>
      <c r="E1" s="22"/>
      <c r="F1" s="22"/>
    </row>
    <row r="2" spans="1:6" x14ac:dyDescent="0.25">
      <c r="A2" s="23" t="s">
        <v>9</v>
      </c>
      <c r="B2" s="23"/>
      <c r="C2" s="23"/>
      <c r="D2" s="23"/>
      <c r="E2" s="23"/>
      <c r="F2" s="23"/>
    </row>
    <row r="3" spans="1:6" x14ac:dyDescent="0.25">
      <c r="A3" s="24" t="s">
        <v>1</v>
      </c>
      <c r="B3" s="24"/>
      <c r="C3" s="24"/>
      <c r="D3" s="24"/>
      <c r="E3" s="24"/>
      <c r="F3" s="24"/>
    </row>
    <row r="4" spans="1:6" x14ac:dyDescent="0.25">
      <c r="A4" s="24" t="s">
        <v>14</v>
      </c>
      <c r="B4" s="24"/>
      <c r="C4" s="24"/>
      <c r="D4" s="24"/>
      <c r="E4" s="24"/>
      <c r="F4" s="24"/>
    </row>
    <row r="5" spans="1:6" x14ac:dyDescent="0.25">
      <c r="E5" s="13" t="s">
        <v>13</v>
      </c>
      <c r="F5" s="14">
        <v>2408</v>
      </c>
    </row>
    <row r="6" spans="1:6" ht="21" customHeight="1" x14ac:dyDescent="0.25">
      <c r="A6" s="26" t="s">
        <v>19</v>
      </c>
      <c r="B6" s="26"/>
      <c r="C6" s="26"/>
      <c r="D6" s="26"/>
      <c r="E6" s="26"/>
      <c r="F6" s="26"/>
    </row>
    <row r="7" spans="1:6" ht="42" customHeight="1" x14ac:dyDescent="0.25">
      <c r="A7" s="15" t="s">
        <v>2</v>
      </c>
      <c r="B7" s="25" t="s">
        <v>49</v>
      </c>
      <c r="C7" s="25"/>
      <c r="D7" s="25"/>
      <c r="E7" s="25"/>
      <c r="F7" s="25"/>
    </row>
    <row r="8" spans="1:6" ht="30" x14ac:dyDescent="0.25">
      <c r="A8" s="6" t="s">
        <v>3</v>
      </c>
      <c r="B8" s="6" t="s">
        <v>4</v>
      </c>
      <c r="C8" s="6" t="s">
        <v>5</v>
      </c>
      <c r="D8" s="7" t="s">
        <v>6</v>
      </c>
      <c r="E8" s="8" t="s">
        <v>7</v>
      </c>
      <c r="F8" s="8" t="s">
        <v>8</v>
      </c>
    </row>
    <row r="10" spans="1:6" ht="45" x14ac:dyDescent="0.25">
      <c r="A10"/>
      <c r="B10" s="16" t="s">
        <v>49</v>
      </c>
      <c r="C10"/>
      <c r="D10"/>
      <c r="E10"/>
    </row>
    <row r="11" spans="1:6" x14ac:dyDescent="0.25">
      <c r="A11"/>
      <c r="B11" s="16" t="s">
        <v>23</v>
      </c>
      <c r="C11"/>
      <c r="D11"/>
      <c r="E11"/>
    </row>
    <row r="12" spans="1:6" ht="85.5" x14ac:dyDescent="0.25">
      <c r="A12" s="9" t="s">
        <v>37</v>
      </c>
      <c r="B12" s="10" t="s">
        <v>24</v>
      </c>
      <c r="C12" s="21" t="s">
        <v>10</v>
      </c>
      <c r="D12" s="18">
        <v>379.4</v>
      </c>
      <c r="E12" s="19"/>
      <c r="F12" s="20">
        <f t="shared" ref="F12:F13" si="0">ROUND(E12*D12,2)</f>
        <v>0</v>
      </c>
    </row>
    <row r="13" spans="1:6" ht="85.5" x14ac:dyDescent="0.25">
      <c r="A13" s="9" t="s">
        <v>38</v>
      </c>
      <c r="B13" s="10" t="s">
        <v>25</v>
      </c>
      <c r="C13" s="21" t="s">
        <v>17</v>
      </c>
      <c r="D13" s="18">
        <v>93.5</v>
      </c>
      <c r="E13" s="19"/>
      <c r="F13" s="20">
        <f t="shared" si="0"/>
        <v>0</v>
      </c>
    </row>
    <row r="14" spans="1:6" x14ac:dyDescent="0.25">
      <c r="A14"/>
      <c r="B14" t="s">
        <v>21</v>
      </c>
      <c r="C14"/>
      <c r="D14"/>
      <c r="E14"/>
    </row>
    <row r="15" spans="1:6" x14ac:dyDescent="0.25">
      <c r="B15"/>
      <c r="E15" s="11" t="s">
        <v>11</v>
      </c>
      <c r="F15" s="17">
        <f>SUM(F12:F14)</f>
        <v>0</v>
      </c>
    </row>
    <row r="16" spans="1:6" x14ac:dyDescent="0.25">
      <c r="A16"/>
      <c r="B16" s="16" t="s">
        <v>15</v>
      </c>
      <c r="C16"/>
      <c r="D16"/>
      <c r="E16"/>
    </row>
    <row r="17" spans="1:6" ht="71.25" x14ac:dyDescent="0.25">
      <c r="A17" s="9" t="s">
        <v>36</v>
      </c>
      <c r="B17" s="10" t="s">
        <v>22</v>
      </c>
      <c r="C17" s="21" t="s">
        <v>10</v>
      </c>
      <c r="D17" s="18">
        <v>224.45</v>
      </c>
      <c r="E17" s="19"/>
      <c r="F17" s="20">
        <f t="shared" ref="F17:F18" si="1">ROUND(E17*D17,2)</f>
        <v>0</v>
      </c>
    </row>
    <row r="18" spans="1:6" ht="85.5" x14ac:dyDescent="0.25">
      <c r="A18" s="9" t="s">
        <v>39</v>
      </c>
      <c r="B18" s="10" t="s">
        <v>26</v>
      </c>
      <c r="C18" s="21" t="s">
        <v>17</v>
      </c>
      <c r="D18" s="18">
        <v>274.39999999999998</v>
      </c>
      <c r="E18" s="19"/>
      <c r="F18" s="20">
        <f t="shared" si="1"/>
        <v>0</v>
      </c>
    </row>
    <row r="19" spans="1:6" x14ac:dyDescent="0.25">
      <c r="A19"/>
      <c r="B19" t="s">
        <v>21</v>
      </c>
      <c r="C19"/>
      <c r="D19"/>
      <c r="E19"/>
    </row>
    <row r="20" spans="1:6" x14ac:dyDescent="0.25">
      <c r="B20"/>
      <c r="E20" s="11" t="s">
        <v>11</v>
      </c>
      <c r="F20" s="17">
        <f>SUM(F17:F19)</f>
        <v>0</v>
      </c>
    </row>
    <row r="21" spans="1:6" x14ac:dyDescent="0.25">
      <c r="A21"/>
      <c r="B21" s="16" t="s">
        <v>27</v>
      </c>
      <c r="C21"/>
      <c r="D21"/>
      <c r="E21"/>
    </row>
    <row r="22" spans="1:6" ht="128.25" x14ac:dyDescent="0.25">
      <c r="A22" s="9" t="s">
        <v>40</v>
      </c>
      <c r="B22" s="10" t="s">
        <v>28</v>
      </c>
      <c r="C22" s="21" t="s">
        <v>10</v>
      </c>
      <c r="D22" s="18">
        <v>224</v>
      </c>
      <c r="E22" s="19"/>
      <c r="F22" s="20">
        <f t="shared" ref="F22:F34" si="2">ROUND(E22*D22,2)</f>
        <v>0</v>
      </c>
    </row>
    <row r="23" spans="1:6" ht="57" x14ac:dyDescent="0.25">
      <c r="A23" s="9" t="s">
        <v>41</v>
      </c>
      <c r="B23" s="10" t="s">
        <v>29</v>
      </c>
      <c r="C23" s="21" t="s">
        <v>17</v>
      </c>
      <c r="D23" s="18">
        <v>91.9</v>
      </c>
      <c r="E23" s="19"/>
      <c r="F23" s="20">
        <f t="shared" si="2"/>
        <v>0</v>
      </c>
    </row>
    <row r="24" spans="1:6" ht="57" x14ac:dyDescent="0.25">
      <c r="A24" s="9" t="s">
        <v>42</v>
      </c>
      <c r="B24" s="10" t="s">
        <v>30</v>
      </c>
      <c r="C24" s="21" t="s">
        <v>17</v>
      </c>
      <c r="D24" s="18">
        <v>182.6</v>
      </c>
      <c r="E24" s="19"/>
      <c r="F24" s="20">
        <f t="shared" si="2"/>
        <v>0</v>
      </c>
    </row>
    <row r="25" spans="1:6" ht="57" x14ac:dyDescent="0.25">
      <c r="A25" s="9">
        <v>11101</v>
      </c>
      <c r="B25" s="10" t="s">
        <v>31</v>
      </c>
      <c r="C25" s="21" t="s">
        <v>10</v>
      </c>
      <c r="D25" s="18">
        <v>224</v>
      </c>
      <c r="E25" s="19"/>
      <c r="F25" s="20">
        <f t="shared" si="2"/>
        <v>0</v>
      </c>
    </row>
    <row r="26" spans="1:6" ht="142.5" x14ac:dyDescent="0.25">
      <c r="A26" s="9" t="s">
        <v>43</v>
      </c>
      <c r="B26" s="10" t="s">
        <v>50</v>
      </c>
      <c r="C26" s="21" t="s">
        <v>32</v>
      </c>
      <c r="D26" s="18">
        <v>160</v>
      </c>
      <c r="E26" s="19"/>
      <c r="F26" s="20">
        <f t="shared" si="2"/>
        <v>0</v>
      </c>
    </row>
    <row r="27" spans="1:6" ht="156.75" x14ac:dyDescent="0.25">
      <c r="A27" s="9" t="s">
        <v>44</v>
      </c>
      <c r="B27" s="10" t="s">
        <v>51</v>
      </c>
      <c r="C27" s="21" t="s">
        <v>32</v>
      </c>
      <c r="D27" s="18">
        <v>160</v>
      </c>
      <c r="E27" s="19"/>
      <c r="F27" s="20">
        <f t="shared" si="2"/>
        <v>0</v>
      </c>
    </row>
    <row r="28" spans="1:6" ht="114" x14ac:dyDescent="0.25">
      <c r="A28" s="9" t="s">
        <v>45</v>
      </c>
      <c r="B28" s="10" t="s">
        <v>52</v>
      </c>
      <c r="C28" s="21" t="s">
        <v>18</v>
      </c>
      <c r="D28" s="18">
        <v>159</v>
      </c>
      <c r="E28" s="19"/>
      <c r="F28" s="20">
        <f t="shared" si="2"/>
        <v>0</v>
      </c>
    </row>
    <row r="29" spans="1:6" ht="57" x14ac:dyDescent="0.25">
      <c r="A29" s="9" t="s">
        <v>42</v>
      </c>
      <c r="B29" s="10" t="s">
        <v>30</v>
      </c>
      <c r="C29" s="21" t="s">
        <v>17</v>
      </c>
      <c r="D29" s="18">
        <v>268.75</v>
      </c>
      <c r="E29" s="19"/>
      <c r="F29" s="20">
        <f t="shared" si="2"/>
        <v>0</v>
      </c>
    </row>
    <row r="30" spans="1:6" ht="156.75" x14ac:dyDescent="0.25">
      <c r="A30" s="9" t="s">
        <v>46</v>
      </c>
      <c r="B30" s="10" t="s">
        <v>33</v>
      </c>
      <c r="C30" s="21" t="s">
        <v>18</v>
      </c>
      <c r="D30" s="18">
        <v>161.19999999999999</v>
      </c>
      <c r="E30" s="19"/>
      <c r="F30" s="20">
        <f t="shared" si="2"/>
        <v>0</v>
      </c>
    </row>
    <row r="31" spans="1:6" ht="42.75" x14ac:dyDescent="0.25">
      <c r="A31" s="9">
        <v>35010</v>
      </c>
      <c r="B31" s="10" t="s">
        <v>34</v>
      </c>
      <c r="C31" s="21" t="s">
        <v>10</v>
      </c>
      <c r="D31" s="18">
        <v>161.19999999999999</v>
      </c>
      <c r="E31" s="19"/>
      <c r="F31" s="20">
        <f t="shared" si="2"/>
        <v>0</v>
      </c>
    </row>
    <row r="32" spans="1:6" ht="71.25" x14ac:dyDescent="0.25">
      <c r="A32" s="9" t="s">
        <v>47</v>
      </c>
      <c r="B32" s="10" t="s">
        <v>35</v>
      </c>
      <c r="C32" s="21" t="s">
        <v>10</v>
      </c>
      <c r="D32" s="18">
        <v>344.4</v>
      </c>
      <c r="E32" s="19"/>
      <c r="F32" s="20">
        <f t="shared" si="2"/>
        <v>0</v>
      </c>
    </row>
    <row r="33" spans="1:6" ht="57" x14ac:dyDescent="0.25">
      <c r="A33" s="9" t="s">
        <v>41</v>
      </c>
      <c r="B33" s="10" t="s">
        <v>29</v>
      </c>
      <c r="C33" s="21" t="s">
        <v>17</v>
      </c>
      <c r="D33" s="18">
        <v>15.5</v>
      </c>
      <c r="E33" s="19"/>
      <c r="F33" s="20">
        <f t="shared" si="2"/>
        <v>0</v>
      </c>
    </row>
    <row r="34" spans="1:6" ht="42.75" x14ac:dyDescent="0.25">
      <c r="A34" s="9" t="s">
        <v>48</v>
      </c>
      <c r="B34" s="10" t="s">
        <v>20</v>
      </c>
      <c r="C34" s="21" t="s">
        <v>10</v>
      </c>
      <c r="D34" s="18">
        <v>224.24</v>
      </c>
      <c r="E34" s="19"/>
      <c r="F34" s="20">
        <f t="shared" si="2"/>
        <v>0</v>
      </c>
    </row>
    <row r="35" spans="1:6" x14ac:dyDescent="0.25">
      <c r="A35"/>
      <c r="B35" t="s">
        <v>21</v>
      </c>
      <c r="C35"/>
      <c r="D35"/>
      <c r="E35"/>
    </row>
    <row r="36" spans="1:6" x14ac:dyDescent="0.25">
      <c r="B36"/>
      <c r="E36" s="11" t="s">
        <v>11</v>
      </c>
      <c r="F36" s="17">
        <f>SUM(F22:F35)</f>
        <v>0</v>
      </c>
    </row>
    <row r="37" spans="1:6" x14ac:dyDescent="0.25">
      <c r="B37"/>
    </row>
    <row r="38" spans="1:6" x14ac:dyDescent="0.25">
      <c r="B38"/>
      <c r="E38" s="11" t="s">
        <v>16</v>
      </c>
      <c r="F38" s="17">
        <f>F36+F20+F15</f>
        <v>0</v>
      </c>
    </row>
    <row r="39" spans="1:6" x14ac:dyDescent="0.25">
      <c r="B39"/>
      <c r="E39" s="12" t="s">
        <v>12</v>
      </c>
      <c r="F39" s="17">
        <f>F38*0.16</f>
        <v>0</v>
      </c>
    </row>
    <row r="40" spans="1:6" x14ac:dyDescent="0.25">
      <c r="B40"/>
      <c r="E40" s="12" t="s">
        <v>8</v>
      </c>
      <c r="F40" s="17">
        <f>F39+F38</f>
        <v>0</v>
      </c>
    </row>
  </sheetData>
  <autoFilter ref="A9:F9" xr:uid="{00000000-0009-0000-0000-000000000000}"/>
  <mergeCells count="6">
    <mergeCell ref="A1:F1"/>
    <mergeCell ref="A2:F2"/>
    <mergeCell ref="A3:F3"/>
    <mergeCell ref="A4:F4"/>
    <mergeCell ref="B7:F7"/>
    <mergeCell ref="A6:F6"/>
  </mergeCells>
  <printOptions horizontalCentered="1"/>
  <pageMargins left="0.11811023622047245" right="0.11811023622047245" top="0.55118110236220474" bottom="0.55118110236220474" header="0.31496062992125984" footer="0.31496062992125984"/>
  <pageSetup scale="70" orientation="portrait" horizontalDpi="4294967295" verticalDpi="4294967295" r:id="rId1"/>
  <drawing r:id="rId2"/>
  <legacyDrawing r:id="rId3"/>
  <oleObjects>
    <mc:AlternateContent xmlns:mc="http://schemas.openxmlformats.org/markup-compatibility/2006">
      <mc:Choice Requires="x14">
        <oleObject progId="MSPhotoEd.3" shapeId="1025" r:id="rId4">
          <objectPr defaultSize="0" autoPict="0" r:id="rId5">
            <anchor moveWithCells="1" sizeWithCells="1">
              <from>
                <xdr:col>0</xdr:col>
                <xdr:colOff>0</xdr:colOff>
                <xdr:row>0</xdr:row>
                <xdr:rowOff>0</xdr:rowOff>
              </from>
              <to>
                <xdr:col>1</xdr:col>
                <xdr:colOff>676275</xdr:colOff>
                <xdr:row>4</xdr:row>
                <xdr:rowOff>19050</xdr:rowOff>
              </to>
            </anchor>
          </objectPr>
        </oleObject>
      </mc:Choice>
      <mc:Fallback>
        <oleObject progId="MSPhotoEd.3"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catalogo</vt:lpstr>
      <vt:lpstr>catalogo!Títulos_a_imprimir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U100048639</dc:creator>
  <cp:lastModifiedBy>EDGAR SALGADO DIAZ</cp:lastModifiedBy>
  <cp:lastPrinted>2024-06-17T16:16:21Z</cp:lastPrinted>
  <dcterms:created xsi:type="dcterms:W3CDTF">2015-01-20T16:59:31Z</dcterms:created>
  <dcterms:modified xsi:type="dcterms:W3CDTF">2024-06-17T17:33:46Z</dcterms:modified>
</cp:coreProperties>
</file>