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AEM\PRESUPUESTOS 2024\"/>
    </mc:Choice>
  </mc:AlternateContent>
  <xr:revisionPtr revIDLastSave="0" documentId="13_ncr:1_{717E40D2-A2ED-4246-864E-B33DA4D7FA1B}" xr6:coauthVersionLast="47" xr6:coauthVersionMax="47" xr10:uidLastSave="{00000000-0000-0000-0000-000000000000}"/>
  <bookViews>
    <workbookView xWindow="-120" yWindow="-120" windowWidth="29040" windowHeight="16440" xr2:uid="{00000000-000D-0000-FFFF-FFFF00000000}"/>
  </bookViews>
  <sheets>
    <sheet name="catalogo" sheetId="1" r:id="rId1"/>
  </sheets>
  <definedNames>
    <definedName name="_xlnm._FilterDatabase" localSheetId="0" hidden="1">catalogo!$A$9:$F$9</definedName>
    <definedName name="_xlnm.Print_Titles" localSheetId="0">catalogo!$1:$8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56" i="1" l="1"/>
  <c r="F55" i="1"/>
  <c r="F51" i="1"/>
  <c r="F50" i="1"/>
  <c r="F49" i="1"/>
  <c r="F48" i="1"/>
  <c r="F47" i="1"/>
  <c r="F46" i="1"/>
  <c r="F45" i="1"/>
  <c r="F44" i="1"/>
  <c r="F43" i="1"/>
  <c r="F42" i="1"/>
  <c r="F41" i="1"/>
  <c r="F37" i="1"/>
  <c r="F36" i="1"/>
  <c r="F35" i="1"/>
  <c r="F34" i="1"/>
  <c r="F33" i="1"/>
  <c r="F32" i="1"/>
  <c r="F31" i="1"/>
  <c r="F30" i="1"/>
  <c r="F29" i="1"/>
  <c r="F28" i="1"/>
  <c r="F27" i="1"/>
  <c r="F26" i="1"/>
  <c r="F25" i="1"/>
  <c r="F24" i="1"/>
  <c r="F23" i="1"/>
  <c r="F19" i="1"/>
  <c r="F18" i="1"/>
  <c r="F17" i="1"/>
  <c r="F16" i="1"/>
  <c r="F15" i="1"/>
  <c r="F14" i="1"/>
  <c r="F13" i="1"/>
  <c r="F12" i="1"/>
  <c r="F39" i="1" l="1"/>
  <c r="F58" i="1"/>
  <c r="F53" i="1"/>
  <c r="F21" i="1"/>
  <c r="F62" i="1" l="1"/>
  <c r="F63" i="1" l="1"/>
  <c r="F64" i="1" s="1"/>
</calcChain>
</file>

<file path=xl/sharedStrings.xml><?xml version="1.0" encoding="utf-8"?>
<sst xmlns="http://schemas.openxmlformats.org/spreadsheetml/2006/main" count="132" uniqueCount="85">
  <si>
    <t>UNIVERSIDAD AUTÓNOMA DEL ESTADO DE MORELOS</t>
  </si>
  <si>
    <t>DIRECCIÓN DE DESARROLLO DE INFRAESTRUCTURA UAEM</t>
  </si>
  <si>
    <t>OBRA:</t>
  </si>
  <si>
    <t>CLAVE</t>
  </si>
  <si>
    <t>DESCRIPCION</t>
  </si>
  <si>
    <t>UNIDAD</t>
  </si>
  <si>
    <t>CANTIDAD</t>
  </si>
  <si>
    <t>PRECIO UNITARIO</t>
  </si>
  <si>
    <t>TOTAL</t>
  </si>
  <si>
    <t>DIRECCIÓN GENERAL DE INFRAESTRUCTURA DE LA UAEM</t>
  </si>
  <si>
    <t>M2</t>
  </si>
  <si>
    <t>TOTAL PARTIDA</t>
  </si>
  <si>
    <t>16% DE IVA</t>
  </si>
  <si>
    <t>CLAVE DE OBRA:</t>
  </si>
  <si>
    <t>COORDINACION DE COSTOS DE LA UAEM</t>
  </si>
  <si>
    <t>PRELIMINARES</t>
  </si>
  <si>
    <t>TOTAL PARTIDAS</t>
  </si>
  <si>
    <t>M3</t>
  </si>
  <si>
    <t>PZA.</t>
  </si>
  <si>
    <t>ML</t>
  </si>
  <si>
    <t xml:space="preserve">ACCIÓN:              MEJORAS DE ESPACIOS ACADÉMICOS EN MATERIA DE INCLUSIÓN Y PROTECCIÓN CIVIL PARA EL CAMPUS NORTE </t>
  </si>
  <si>
    <t>OBRA COMPLEMENTARIA EN LA  ESCUELA DE ESTUDIOS SUPERIORES DE JONACATEPEC</t>
  </si>
  <si>
    <t>OBRA COMPLEMENTARIA EN LA ESCUELA DE ESTUDIOS SUPERIORES DE JONACATEPEC</t>
  </si>
  <si>
    <t>11044-6</t>
  </si>
  <si>
    <t>DESMONTAJE POR MEDIOS MANUALES DE PUERTAS Y VENTANAS METÁLICAS Y/O MADERA DE CUALQUIER SECCIÓN Y ALTURA (CON RECUPERACIÓN), INCLUYE: RANURADO CON CINCEL EN ANCLAJES, ACARREO AL LUGAR DE ACOPIO, MANO DE OBRA, HERRAMIENTA, EQUIPO Y TODO LO NECESARIO PARA SU CORRECTA EJECUCIÓN. MEDIDA DE PUERTA 2.20 X 0.914</t>
  </si>
  <si>
    <t>PIEZA</t>
  </si>
  <si>
    <t>11050-3</t>
  </si>
  <si>
    <t>DESMONTAR MUEBLES SANITARIOS COMO LAVABO, INODORO, MINGITORIO, TARJA, ETC. CON RECUPERACIÓN, INCLUYE: DESCONEXIONES, RETIRO DE VÁLVULAS, LLAVES, CESPOL, CANCELACIÓN DE SALIDAS HIDRÁULICAS Y SANITARIAS, ACARREO A SITIO DE ACOPIO, HERRAMIENTA, MANO DE OBRA Y EQUIPO. P.U.O.T.</t>
  </si>
  <si>
    <t>DES.PANEL</t>
  </si>
  <si>
    <t>DESMANTELAMIENTO CON RECUPERACIÓN DE MUROS DIVISORIOS INTERNOS A BASE DE SISTEMA MULTIMURO DE 1 1/2". INCLUYE ACARREO MANUAL A BODEGA DENTRO DE LA OBRA, 50 MT DE DISTANCIA, CORTE Y AJUSTE DE ELEMENTOS NECESARIOS PARA LIBERAR EL TRABAJO, MATERIALES, HERRAMIENTAS, EQUIPOS, ANDAMIOS, MANO DE OBRA.</t>
  </si>
  <si>
    <t>TRAZO POR MEDIOS MANUALES EN EL INTERIOR, ESTABLECIENDO PUNTOS DE REFERENCIA, EJES Y BANCO DE NIVEL, INCLUYE: MATERIALES, MANO DE OBRA, HERRAMIENTA, EQUIPO Y TODO LO NECESARIO PARA SU CORRECTA EJECUCIÓN.</t>
  </si>
  <si>
    <t>CORTE12</t>
  </si>
  <si>
    <t>CORTE CON DISCO DE DIAMANTE EN PISO DE CONCRETO ARMADO CON LOSETA CERÁMICA HASTA UNA PROFUNDIDAD DE 12 CM. PARA DEMOLICIÓN CONTROLADA. INCLUYE: MANO DE OBRA, EQUIPO MENOR, HERRAMIENTA, EQUIPO DE SEGURIDAD Y LIMPIEZA.</t>
  </si>
  <si>
    <t>11051A1</t>
  </si>
  <si>
    <t>DESMONTAJE Y RECOLOCACIÓN DE INSTALACIÓN ELÉCTRICA CON RECUPERACIÓN QUE INCLUYE: RETIRO DE TUBERÍA, PIEZAS ESPECIALES Y ACCESORIOS CONDUIT DE PVC Y GALVANIZADA EN DIFERENTES DIÁMETROS Y CABLEADO DE DIFERENTES CALIBRES, ACARREOS INTERNOS HASTA EL LUGAR DE ACOPIO, ANDAMIO, MANO DE OBRA, HERRAMIENTA, EQUIPO Y TODO LO NECESARIO PARA SU CORRECTA EJECUCIÓN.</t>
  </si>
  <si>
    <t>DESTAB1</t>
  </si>
  <si>
    <t>DESMONTAJE Y RECOLOCACIÓN DE TABLERO DE ALIMENTACIÓN ELÉCTRICA EXISTENTE EN ÁREAS A INTERVENIR. INCLUYE DESCONEXIÓN DE CABLES DE ALIMENTACIÓN, TUBERÍA CONDUIT EXISTENTE, CABLES ALIMENTADORES A CIRCUITO, ACARREO A BODEGA, MATERIALES DE FIJACIÓN, HERRAMIENTA, MANO DE OBRA, EQUIPO</t>
  </si>
  <si>
    <t>DEMMEC</t>
  </si>
  <si>
    <t>DEMOLICIÓN CON ROMPEDORA ELÉCTRICA DE PISO Y FIRME CON LOSETA CERÁMICA O LOSETA VINÍLICA, DE HASTA 15 Cm DE ESPESOR EN TOTAL. INCLUYE ACARREO DE MATERIAL A PUNTO DE ACOPIO CON CARRETILLA, HASTA 120 M DE DISTANCIA, DESALOJO AL EXTERIOR A TIRO LIBRE AUTORIZADO, CARGA MANUAL A CAMIÓN, MATERIALES, EQUIPO, HERRAMIENTA, MANO DE OBRA, LIMPIEZA DE ÁREA DE TRÁNSITO</t>
  </si>
  <si>
    <t>ALBAÑILERÍAS</t>
  </si>
  <si>
    <t>EXCAVACION</t>
  </si>
  <si>
    <t>EXCAVACIÓN A MANO EN TERRENO TIPO "I" , INVESTIGADO EN OBRA, CUALQUIER PROFUNDIDAD, INCLUYE: AFINE DE TALUD, CARGA MANUAL Y ACARREO EN CARRETILLA HASTA PUNTO DE ACOPIO HASTA 120 m DE DISTANCIA, Y ACARREO FUERA DE LA OBRA EN CAMIÓN A TIRO LIBRE AUTORIZADO DE MATERIAL NO UTILIZABLE, MANO DE OBRA, EQUIPO Y HERRAMIENTA LIMPIEZA DE ÁREA DE TRÁNSITO. VOLUMEN MEDIDO COMPACTO</t>
  </si>
  <si>
    <t>1.03-A</t>
  </si>
  <si>
    <t>EXCAVACIÓN A MANO EN TERRENO TIPO "II" (MATERIAL DURO B), INVESTIGADO EN OBRA, CUALQUIER PROFUNDIDAD, INCLUYE: AFINE DE TALUD, CARGA MANUAL Y ACARREO EN CARRETILLA HASTA PUNTO DE ACOPIO HASTA 120 m DE DISTANCIA, Y ACARREO FUERA DE LA OBRA EN CAMIÓN A TIRO LIBRE AUTORIZADO DE MATERIAL NO UTILIZABLE, MANO DE OBRA, EQUIPO Y HERRAMIENTA LIMPIEZA DE ÁREA DE TRÁNSITO. VOLUMEN MEDIDO COMPACTO</t>
  </si>
  <si>
    <t>11093-A</t>
  </si>
  <si>
    <t>AFINE, NIVELACIÓN Y COMPACTACIÓN DEL FONDO DE EXCAVACIÓN CON PLACA VIBRATORIA (BAILARINA), INCLUYE: ACARREOS, MANO DE OBRA, HERRAMIENTA, EQUIPO Y TODO LO NECESARIO PARA SU CORRECTA EJECUCIÓN.</t>
  </si>
  <si>
    <t>81008-A</t>
  </si>
  <si>
    <t>BASE DE CALHIDRA PARA ESTABILIZACIÓN DE ARCILLA EXPANSIVAS, CON UNA PROPORCIÓN DE 1 BULTO POR CADA 3.00 M2; INCLUYE: MATERIALES, MANO DE OBRA Y EQUIPO, SATURACIÓN DE AGUA.</t>
  </si>
  <si>
    <t>31206-5A</t>
  </si>
  <si>
    <t>SUMINISTRO Y RELLENO DE TEZONTLE EN BREÑA COMO FILTRO NATURAL EN CAPAS DE 15 cm, INCLUYE: ACOMODO, FLETES, ACARREOS, MATERIALES, MANO DE OBRA, HERRAMIENTA Y TODO LO NECESARIO PARA SU CORRECTA EJECUCIÓN.</t>
  </si>
  <si>
    <t>11133A</t>
  </si>
  <si>
    <t>BASE HIDRÁULICA CON MATERIAL DE BANCO, (TEPETATE-GRAVA) COMPACTADO CON MEDIOS MECÁNICOS Y AGUA, EN CAPAS DE 20 CM DE ESPESOR AL 95% PROCTOR, INCLUYE: MATERIALES Y EQUIPO, MEDIR COMPACTO.</t>
  </si>
  <si>
    <t>BARR</t>
  </si>
  <si>
    <t>BARRENOS DE 3/4 " X 15 CMS EN ELEMENTO DE CONCRETO ARMADO, POR MEDIOS MECÁNICOS, PARA ALOJAR PASAJUNTAS. INCLUYE MATERIAL, MANO DE OBRA, HERRAMIENTA, EQUIPO, ACARREO DE MATERIAL PRODUCTO DE LA DEMOLICIÓN A TIRO LIBRE AUTORIZADO.</t>
  </si>
  <si>
    <t>JUNTAEX</t>
  </si>
  <si>
    <t>SUMINISTRO Y COLOCACIÓN DE JUNTA DE EXPANSIÓN CON PASA JUNTA DE BARRA DE 1/2" DE 80 cm DE LONGITUD, ANCLAJE DE 15 CM EN ELEMENTO DE CONCRETO EXISTENTE MEDIANTE ANCLAJE QUÍMICO ANCHORFIX 3001 DE SIKA. INCLUYE MATERIAL, MANO DE OBRA, HERRAMIENTA, EQUIPO, LIMPIEZA DE BARRENO.</t>
  </si>
  <si>
    <t>FIRME</t>
  </si>
  <si>
    <t>FIRME DE 10 Cm DE CONCRETO PREMEZCLADO DE f'c = 150 kg/cm2, TMA 0 19 mm, Rev. 14 cm, R.N, ARMADO CON MALLA ELECTROSOLDADA 6*6/10*10, ACABADO ESCOBILLADO. INCLUYE: ADITIVO PARA UNIÓN DE CONCRETOS, ACARREOS, MANO DE OBRA, MATERIALES, HERRAMIENTA, EQUIPO</t>
  </si>
  <si>
    <t>CT2050</t>
  </si>
  <si>
    <t>CONTRATRABE EN SECCIÓN DE 20 X 50 cm DE CONCRETO PREMEZCLADO DE f'c=250 kg/cm2, TMA0 19 mm, REVENIMIENTO 14 cm, IMPERMEABILIZANTE INTEGRAL, R.N.. ARMADA CON 8 VARILLAS DEL #4 Y ESTRIBOS DEL #3 DE F'y = 4200 kg/cm2.INCLUYE: DEMOLICIÓN DE ELEMENTO DE CONCRETO EXISTENTE PARA RECIBIR UNIÓN DE CONTRATRABE, ACARREOS, HABILITADO, CIMBRA PERDIDA, ARMADO. TRASLAPES, SILLETAS, COLADO, VIBRADO, CURADO, ADITIVO PARA UNIÓN DE CONCRETOS, MATERIALES, MANO DE OBRA, HERRAMIENTA, EQUIPO, DESPERDICIOS</t>
  </si>
  <si>
    <t>31228P1</t>
  </si>
  <si>
    <t>SUMINISTRO Y COLOCACIÓN DE LOSETA DE CERÁMICA MARCA INTERCERÁMIC, MODELO A ELEGIR, DE 33 X 33 CM. (VERIFICAR MEDIDAS EN SITIO) SIMILAR AL EXISTENTE, ASENTADO CON PEGAZULEJO MARCA CREST O INTERCERAMIC,. INCLUYE: MATERIALES, MANO DE OBRA, EQUIPO, HERRAMIENTA, LIMPIEZA Y TODO LO NECESARIO PARA SU CORRECTA EJECUCIÓN.</t>
  </si>
  <si>
    <t>MUROMULTIM</t>
  </si>
  <si>
    <t>COLOCACIÓN DE MUROS DIVISORIOS A BASE DE SISTEMA MULTIMURO RECUPERADOS. INCLUYE ACARREOS, ELEMENTOS DE FIJACIÓN, ANDAMIOS, MANO DE OBRA, HERRAMIENTAS, EQUIPOS, MATERIALES</t>
  </si>
  <si>
    <t>41189H</t>
  </si>
  <si>
    <t>COLOCACIÓN DE PUERTA DE RECUPERADA CON SECCIÓN DE 0.90 X 2.20 M. DE ALTURA INCLUYE: PLOMEADO, NIVELADO, CAMBIO DE BISAGRAS, LIMPIEZA DE PERFILES, SELLADO DE CRISTAL CON SILICÓN, ACARREOS, ANDAMIOS, MANO DE OBRA, HERRAMIENTA, EQUIPO Y TODO LO NECESARIO PARA SU CORRECTA EJECUCIÓN. P.U.O.T.</t>
  </si>
  <si>
    <t>PZA</t>
  </si>
  <si>
    <t>COLOCACIÓN DE MUEBLES SANITARIOS EXISTENTES, INCLUYE: SUMINISTROS, PRUEBAS, PUESTA EN SERVICIO, CONEXIONES, DESPERDICIOS, ACARREOS, LIMPIEZA, MANO DE OBRA, HERRAMIENTA Y EQUIPO, NO INCLUYE EL MUEBLE, Y TODO LO NECESARIO PARA SU CORRECTA EJECUCIÓN Y FUNCIONAMIENTO. P.U.O.T.</t>
  </si>
  <si>
    <t>37011H</t>
  </si>
  <si>
    <t>LIMPIEZA DEL ÁREA DE LOS TRABAJOS PARA ENTREGA, INCLUYE: MATERIALES, MANO DE OBRA EQUIPO Y HERRAMIENTA.</t>
  </si>
  <si>
    <t>EXTERIORES CASETAS</t>
  </si>
  <si>
    <t>DEMFIR15</t>
  </si>
  <si>
    <t>DEMOLICIÓN CONTROLADA EN FIRMES DE CONCRETO ARMADO DE HASTA 15 cm DE ESPESOR, MEDIANTE EL CORTE CON DISCO DE DIAMANTE Y DEMOLICIÓN POR MEDIOS MECÁNICOS EN UNA FRANJA DE 40 cm DE ANCHO. INCLUYE ACARREO EN CARRETILLA DE HASTA 120 m DE MATERIAL NO ÚTIL AL EXTERIOR A TIRO LIBRE AUTORIZADO, CARGA MANUAL, HERRAMIENTA, EQUIPO, LIMPIEZA DE ÁREA DE TRÁNSITO</t>
  </si>
  <si>
    <t>APUNTAL</t>
  </si>
  <si>
    <t>APUNTALAMIENTO DE MUROS DE CASETAS SISTEMA MULTIMURO, ANTES DE RETIRAR MUROS INTERIORES, CON 10.0O m DE POLÍN DE MADERA DE PINO DE 3" X 3" Y 4.88m DE BARROTE DE MADERA DE PINO DE 1 1/2" X 3", INCLUYE: MATERIALES, MANO DE OBRA, 2 m DE VARILLA DE 3/4 PARA ATRAQUE, HERRAMIENTA, EQUIPO, ACARREOS</t>
  </si>
  <si>
    <t>TAPAJUNTA</t>
  </si>
  <si>
    <t>SUMINISTRO Y COLOCACIÓN DE TAPA JUNTA TIPO FLASHING SOBRE SUPERFICIE DE MULTIMURO EN MUROS, CUBIERTAS Y VOLADOS AFECTADA POR MOVIMIENTOS ENTRE LOS PANELES, CONSISTENTE EN LÁMINA GALVANIZADA CAL. 22 DE HASTA 0.30 m DE DESARROLLO, ATORNILLADO CON PIJA PUNTA DE BROCA DE 1" @ 50 cm Y SELLO CON SIKAFLEX 1A EN TODO EL DESARROLLO DEL ELEMENTO. INCLUYE CEJAS, DOBLECES, CORTES, DESPERDICIOS, ACARREOS, ANDAMIOS, FLETES, MANO DE OBRA, HERRAMIENTA, EQUIPO.</t>
  </si>
  <si>
    <t>37011C</t>
  </si>
  <si>
    <t>LIMPIEZA GRUESA DURANTE LA OBRA, INCLUYE: MANO DE OBRA EQUIPO Y HERRAMIENTA.</t>
  </si>
  <si>
    <t>HERRERÍAS</t>
  </si>
  <si>
    <t>CINCHO</t>
  </si>
  <si>
    <t>SUMINISTRO Y COLOCACIÓN DE CINCHO METÁLICO PARA FLEJAR CASETAS PREFABRICADAS A BASE DE SOLERA DE 4" X 1/4" CON UNA MANO DE PRIMARIO ANTICORROSIVO Y 2 MANOS DE ESMALTE AQUA 100 DE COMEX DE COLOR SIMILAR AL EXISTENTE EN EL EXTERIOR DE LAS CASETAS. INCLUYE ACARREOS, ELEVACIONES, ANDAMIOS, SOLDADURA, BARRENOS, PRESENTACIONES, DESPERDICIOS, CORTES, MANO DE OBRA, MATERIALES, HERRAMIENTA Y EQUIPO</t>
  </si>
  <si>
    <t>CICHO2</t>
  </si>
  <si>
    <t>FIRME DE 10 Cm DE CONCRETO PREMEZCLADO DE f'c = 150 kg/cm2, TMA = 19 mm, Rev. 14 cm, R.N, ARMADO CON MALLA ELECTROSOLDADA 6*6/10*10, ACABADO ESCOBILLADO. INCLUYE: ADITIVO PARA UNIÓN DE CONCRETOS, ACARREOS, MANO DE OBRA, MATERIALES, HERRAMIENTA, EQUIPO</t>
  </si>
  <si>
    <t>SUMINISTRO Y COLOCACIÓN DE ANCLAJE PARA CINCHOS EN CASETAS PREFABRICADAS, A BASE DE SOLERA DE FIERRO DE 4" X 1/4" DE 0.20 m DE LONGITUD, CON 2 BARRENOS DE 7/16" Y 2 TORNILLOS DE 3/8" X 3". INCLUYE UNA MANO DE PRIMARIO, 2 MANOS DE ESMALTE AQUA 100 DE COMEX EN COLOR SIMILAR AL EXISTENTE EN CASETAS, BARRENO SOBRE MULTIMURO, ACARREOS, MATERIALES, ANDAMIOS, MANO DE OBRA, MATERIALES, HERRAMIENTA, EQUIPO, PRESENTACIONES, DESPERDICIOS, LIMPIEZA DE 'ÁREA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</si>
</sst>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80A]#,##0.00"/>
    <numFmt numFmtId="165" formatCode="_-[$$-80A]* #,##0.00_-;\-[$$-80A]* #,##0.00_-;_-[$$-80A]* &quot;-&quot;??_-;_-@_-"/>
  </numFmts>
  <fonts count="10" x14ac:knownFonts="1">
    <font>
      <sz val="11"/>
      <color theme="1"/>
      <name val="Calibri"/>
      <family val="2"/>
      <scheme val="minor"/>
    </font>
    <font>
      <b/>
      <sz val="11"/>
      <color theme="1"/>
      <name val="Calibri"/>
      <family val="2"/>
      <scheme val="minor"/>
    </font>
    <font>
      <b/>
      <sz val="12"/>
      <color indexed="8"/>
      <name val="Arial"/>
      <family val="2"/>
    </font>
    <font>
      <sz val="10"/>
      <color indexed="8"/>
      <name val="Arial"/>
      <family val="2"/>
    </font>
    <font>
      <sz val="9"/>
      <color indexed="8"/>
      <name val="Arial"/>
      <family val="2"/>
    </font>
    <font>
      <sz val="11"/>
      <color theme="1"/>
      <name val="Calibri"/>
      <family val="2"/>
      <scheme val="minor"/>
    </font>
    <font>
      <sz val="11"/>
      <color theme="1"/>
      <name val="Arial"/>
      <family val="2"/>
    </font>
    <font>
      <b/>
      <sz val="11"/>
      <color theme="1"/>
      <name val="Arial"/>
      <family val="2"/>
    </font>
    <font>
      <b/>
      <sz val="8"/>
      <color theme="1"/>
      <name val="Arial"/>
      <family val="2"/>
    </font>
    <font>
      <b/>
      <sz val="11"/>
      <color indexed="8"/>
      <name val="Arial"/>
      <family val="2"/>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34">
    <xf numFmtId="0" fontId="0" fillId="0" borderId="0" xfId="0"/>
    <xf numFmtId="0" fontId="0" fillId="0" borderId="0" xfId="0" applyAlignment="1"/>
    <xf numFmtId="0" fontId="0" fillId="0" borderId="0" xfId="0" applyAlignment="1">
      <alignment horizontal="right"/>
    </xf>
    <xf numFmtId="4" fontId="0" fillId="0" borderId="0" xfId="0" applyNumberFormat="1" applyAlignment="1">
      <alignment horizontal="right"/>
    </xf>
    <xf numFmtId="164" fontId="0" fillId="0" borderId="0" xfId="0" applyNumberFormat="1" applyAlignment="1">
      <alignment horizontal="right"/>
    </xf>
    <xf numFmtId="0" fontId="0" fillId="0" borderId="0" xfId="0" applyAlignment="1">
      <alignment horizontal="left" vertical="top"/>
    </xf>
    <xf numFmtId="0" fontId="1" fillId="2" borderId="2" xfId="0"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0" fontId="6" fillId="0" borderId="0" xfId="0" applyFont="1" applyAlignment="1">
      <alignment horizontal="center" vertical="top"/>
    </xf>
    <xf numFmtId="0" fontId="6" fillId="0" borderId="0" xfId="0" applyFont="1" applyAlignment="1">
      <alignment horizontal="justify" vertical="top" wrapText="1"/>
    </xf>
    <xf numFmtId="4" fontId="0" fillId="0" borderId="0" xfId="0" applyNumberFormat="1"/>
    <xf numFmtId="0" fontId="6" fillId="0" borderId="0" xfId="0" applyFont="1" applyAlignment="1">
      <alignment horizontal="left" vertical="top"/>
    </xf>
    <xf numFmtId="0" fontId="7" fillId="0" borderId="0" xfId="0" applyFont="1" applyAlignment="1">
      <alignment horizontal="center" vertical="justify" wrapText="1"/>
    </xf>
    <xf numFmtId="0" fontId="6" fillId="0" borderId="0" xfId="0" applyFont="1" applyAlignment="1">
      <alignment horizontal="right"/>
    </xf>
    <xf numFmtId="4" fontId="6" fillId="0" borderId="0" xfId="0" applyNumberFormat="1" applyFont="1" applyAlignment="1">
      <alignment horizontal="right"/>
    </xf>
    <xf numFmtId="164" fontId="6" fillId="0" borderId="0" xfId="0" applyNumberFormat="1" applyFont="1" applyAlignment="1">
      <alignment horizontal="right"/>
    </xf>
    <xf numFmtId="0" fontId="6" fillId="0" borderId="0" xfId="0" applyFont="1" applyAlignment="1"/>
    <xf numFmtId="0" fontId="7" fillId="0" borderId="0" xfId="0" applyFont="1" applyAlignment="1"/>
    <xf numFmtId="0" fontId="7" fillId="0" borderId="0" xfId="0" applyFont="1" applyAlignment="1">
      <alignment horizontal="right"/>
    </xf>
    <xf numFmtId="165" fontId="7" fillId="0" borderId="0" xfId="0" applyNumberFormat="1" applyFont="1" applyFill="1" applyAlignment="1">
      <alignment horizontal="right"/>
    </xf>
    <xf numFmtId="0" fontId="7" fillId="0" borderId="0" xfId="0" applyFont="1" applyAlignment="1">
      <alignment horizontal="right" vertical="justify" wrapText="1"/>
    </xf>
    <xf numFmtId="0" fontId="8" fillId="0" borderId="0" xfId="0" applyNumberFormat="1" applyFont="1" applyAlignment="1">
      <alignment horizontal="right" vertical="top"/>
    </xf>
    <xf numFmtId="0" fontId="8" fillId="0" borderId="0" xfId="0" applyNumberFormat="1" applyFont="1" applyAlignment="1">
      <alignment horizontal="center" vertical="top"/>
    </xf>
    <xf numFmtId="0" fontId="9" fillId="0" borderId="0" xfId="0" applyFont="1" applyAlignment="1">
      <alignment horizontal="left" vertical="top"/>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7" fillId="0" borderId="1" xfId="0" applyFont="1" applyBorder="1" applyAlignment="1">
      <alignment horizontal="left" vertical="top" wrapText="1"/>
    </xf>
    <xf numFmtId="0" fontId="7" fillId="0" borderId="0" xfId="0" applyFont="1" applyAlignment="1">
      <alignment horizontal="left" vertical="center"/>
    </xf>
    <xf numFmtId="0" fontId="6" fillId="0" borderId="0" xfId="0" applyFont="1" applyAlignment="1">
      <alignment horizontal="center" vertical="top" wrapText="1"/>
    </xf>
    <xf numFmtId="43" fontId="6" fillId="0" borderId="0" xfId="1" applyFont="1" applyFill="1" applyAlignment="1">
      <alignment vertical="top"/>
    </xf>
    <xf numFmtId="165" fontId="6" fillId="0" borderId="0" xfId="0" applyNumberFormat="1" applyFont="1" applyAlignment="1">
      <alignment vertical="top"/>
    </xf>
    <xf numFmtId="165" fontId="6" fillId="0" borderId="0" xfId="0" applyNumberFormat="1" applyFont="1" applyAlignment="1">
      <alignment horizontal="right" vertical="top"/>
    </xf>
  </cellXfs>
  <cellStyles count="2">
    <cellStyle name="Millares" xfId="1" builtinId="3"/>
    <cellStyle name="Normal" xfId="0" builtinId="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676275</xdr:colOff>
          <xdr:row>4</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4"/>
  <sheetViews>
    <sheetView tabSelected="1" zoomScale="85" zoomScaleNormal="85" workbookViewId="0">
      <selection activeCell="C55" sqref="C55:F56"/>
    </sheetView>
  </sheetViews>
  <sheetFormatPr baseColWidth="10" defaultRowHeight="15" x14ac:dyDescent="0.25"/>
  <cols>
    <col min="1" max="1" width="14.85546875" style="5" customWidth="1"/>
    <col min="2" max="2" width="67" style="1" customWidth="1"/>
    <col min="3" max="3" width="8.85546875" style="2" customWidth="1"/>
    <col min="4" max="4" width="13.42578125" style="3" customWidth="1"/>
    <col min="5" max="5" width="15.5703125" style="4" customWidth="1"/>
    <col min="6" max="6" width="22.5703125" style="4" customWidth="1"/>
    <col min="11" max="11" width="13.5703125" customWidth="1"/>
  </cols>
  <sheetData>
    <row r="1" spans="1:6" ht="15.75" x14ac:dyDescent="0.25">
      <c r="A1" s="25" t="s">
        <v>0</v>
      </c>
      <c r="B1" s="25"/>
      <c r="C1" s="25"/>
      <c r="D1" s="25"/>
      <c r="E1" s="25"/>
      <c r="F1" s="25"/>
    </row>
    <row r="2" spans="1:6" x14ac:dyDescent="0.25">
      <c r="A2" s="26" t="s">
        <v>9</v>
      </c>
      <c r="B2" s="26"/>
      <c r="C2" s="26"/>
      <c r="D2" s="26"/>
      <c r="E2" s="26"/>
      <c r="F2" s="26"/>
    </row>
    <row r="3" spans="1:6" x14ac:dyDescent="0.25">
      <c r="A3" s="27" t="s">
        <v>1</v>
      </c>
      <c r="B3" s="27"/>
      <c r="C3" s="27"/>
      <c r="D3" s="27"/>
      <c r="E3" s="27"/>
      <c r="F3" s="27"/>
    </row>
    <row r="4" spans="1:6" x14ac:dyDescent="0.25">
      <c r="A4" s="27" t="s">
        <v>14</v>
      </c>
      <c r="B4" s="27"/>
      <c r="C4" s="27"/>
      <c r="D4" s="27"/>
      <c r="E4" s="27"/>
      <c r="F4" s="27"/>
    </row>
    <row r="5" spans="1:6" x14ac:dyDescent="0.25">
      <c r="E5" s="22" t="s">
        <v>13</v>
      </c>
      <c r="F5" s="23">
        <v>2422</v>
      </c>
    </row>
    <row r="6" spans="1:6" ht="21" customHeight="1" x14ac:dyDescent="0.25">
      <c r="A6" s="29" t="s">
        <v>20</v>
      </c>
      <c r="B6" s="29"/>
      <c r="C6" s="29"/>
      <c r="D6" s="29"/>
      <c r="E6" s="29"/>
      <c r="F6" s="29"/>
    </row>
    <row r="7" spans="1:6" ht="21" customHeight="1" x14ac:dyDescent="0.25">
      <c r="A7" s="24" t="s">
        <v>2</v>
      </c>
      <c r="B7" s="28" t="s">
        <v>21</v>
      </c>
      <c r="C7" s="28"/>
      <c r="D7" s="28"/>
      <c r="E7" s="28"/>
      <c r="F7" s="28"/>
    </row>
    <row r="8" spans="1:6" ht="30" x14ac:dyDescent="0.25">
      <c r="A8" s="6" t="s">
        <v>3</v>
      </c>
      <c r="B8" s="6" t="s">
        <v>4</v>
      </c>
      <c r="C8" s="6" t="s">
        <v>5</v>
      </c>
      <c r="D8" s="7" t="s">
        <v>6</v>
      </c>
      <c r="E8" s="8" t="s">
        <v>7</v>
      </c>
      <c r="F8" s="8" t="s">
        <v>8</v>
      </c>
    </row>
    <row r="10" spans="1:6" ht="30" x14ac:dyDescent="0.25">
      <c r="A10" s="11"/>
      <c r="B10" s="13" t="s">
        <v>22</v>
      </c>
      <c r="C10" s="11"/>
      <c r="D10" s="11"/>
      <c r="E10" s="11"/>
    </row>
    <row r="11" spans="1:6" x14ac:dyDescent="0.25">
      <c r="A11" s="11"/>
      <c r="B11" s="13" t="s">
        <v>15</v>
      </c>
      <c r="C11" s="11"/>
      <c r="D11" s="11"/>
      <c r="E11" s="11"/>
    </row>
    <row r="12" spans="1:6" ht="99.75" x14ac:dyDescent="0.25">
      <c r="A12" s="9" t="s">
        <v>23</v>
      </c>
      <c r="B12" s="10" t="s">
        <v>24</v>
      </c>
      <c r="C12" s="30" t="s">
        <v>25</v>
      </c>
      <c r="D12" s="31">
        <v>10</v>
      </c>
      <c r="E12" s="32"/>
      <c r="F12" s="33">
        <f t="shared" ref="F12:F19" si="0">ROUND(E12*D12,2)</f>
        <v>0</v>
      </c>
    </row>
    <row r="13" spans="1:6" ht="85.5" x14ac:dyDescent="0.25">
      <c r="A13" s="9" t="s">
        <v>26</v>
      </c>
      <c r="B13" s="10" t="s">
        <v>27</v>
      </c>
      <c r="C13" s="30" t="s">
        <v>18</v>
      </c>
      <c r="D13" s="31">
        <v>6</v>
      </c>
      <c r="E13" s="32"/>
      <c r="F13" s="33">
        <f t="shared" si="0"/>
        <v>0</v>
      </c>
    </row>
    <row r="14" spans="1:6" ht="85.5" x14ac:dyDescent="0.25">
      <c r="A14" s="9" t="s">
        <v>28</v>
      </c>
      <c r="B14" s="10" t="s">
        <v>29</v>
      </c>
      <c r="C14" s="30" t="s">
        <v>10</v>
      </c>
      <c r="D14" s="31">
        <v>95.23</v>
      </c>
      <c r="E14" s="32"/>
      <c r="F14" s="33">
        <f t="shared" si="0"/>
        <v>0</v>
      </c>
    </row>
    <row r="15" spans="1:6" ht="71.25" x14ac:dyDescent="0.25">
      <c r="A15" s="9">
        <v>1.01</v>
      </c>
      <c r="B15" s="10" t="s">
        <v>30</v>
      </c>
      <c r="C15" s="30" t="s">
        <v>10</v>
      </c>
      <c r="D15" s="31">
        <v>486.14</v>
      </c>
      <c r="E15" s="32"/>
      <c r="F15" s="33">
        <f t="shared" si="0"/>
        <v>0</v>
      </c>
    </row>
    <row r="16" spans="1:6" ht="71.25" x14ac:dyDescent="0.25">
      <c r="A16" s="9" t="s">
        <v>31</v>
      </c>
      <c r="B16" s="10" t="s">
        <v>32</v>
      </c>
      <c r="C16" s="30" t="s">
        <v>19</v>
      </c>
      <c r="D16" s="31">
        <v>189.78</v>
      </c>
      <c r="E16" s="32"/>
      <c r="F16" s="33">
        <f t="shared" si="0"/>
        <v>0</v>
      </c>
    </row>
    <row r="17" spans="1:16" ht="114" x14ac:dyDescent="0.25">
      <c r="A17" s="9" t="s">
        <v>33</v>
      </c>
      <c r="B17" s="10" t="s">
        <v>34</v>
      </c>
      <c r="C17" s="30" t="s">
        <v>19</v>
      </c>
      <c r="D17" s="31">
        <v>180</v>
      </c>
      <c r="E17" s="32"/>
      <c r="F17" s="33">
        <f t="shared" si="0"/>
        <v>0</v>
      </c>
    </row>
    <row r="18" spans="1:16" ht="99.75" x14ac:dyDescent="0.25">
      <c r="A18" s="9" t="s">
        <v>35</v>
      </c>
      <c r="B18" s="10" t="s">
        <v>36</v>
      </c>
      <c r="C18" s="30" t="s">
        <v>25</v>
      </c>
      <c r="D18" s="31">
        <v>2</v>
      </c>
      <c r="E18" s="32"/>
      <c r="F18" s="33">
        <f t="shared" si="0"/>
        <v>0</v>
      </c>
    </row>
    <row r="19" spans="1:16" ht="114" x14ac:dyDescent="0.25">
      <c r="A19" s="9" t="s">
        <v>37</v>
      </c>
      <c r="B19" s="10" t="s">
        <v>38</v>
      </c>
      <c r="C19" s="30" t="s">
        <v>17</v>
      </c>
      <c r="D19" s="31">
        <v>30.05</v>
      </c>
      <c r="E19" s="32"/>
      <c r="F19" s="33">
        <f t="shared" si="0"/>
        <v>0</v>
      </c>
    </row>
    <row r="20" spans="1:16" x14ac:dyDescent="0.25">
      <c r="A20" s="12"/>
      <c r="B20" s="17"/>
      <c r="C20" s="14"/>
      <c r="D20" s="15"/>
      <c r="E20" s="16"/>
      <c r="F20" s="16"/>
      <c r="P20" s="11"/>
    </row>
    <row r="21" spans="1:16" x14ac:dyDescent="0.25">
      <c r="A21" s="12"/>
      <c r="B21" s="18"/>
      <c r="C21" s="18"/>
      <c r="D21" s="18"/>
      <c r="E21" s="19" t="s">
        <v>11</v>
      </c>
      <c r="F21" s="20">
        <f>SUM(F12:F20)</f>
        <v>0</v>
      </c>
      <c r="P21" s="11"/>
    </row>
    <row r="22" spans="1:16" x14ac:dyDescent="0.25">
      <c r="A22" s="11"/>
      <c r="B22" s="13" t="s">
        <v>39</v>
      </c>
      <c r="C22" s="11"/>
      <c r="D22" s="11"/>
      <c r="E22" s="11"/>
    </row>
    <row r="23" spans="1:16" ht="99.75" x14ac:dyDescent="0.25">
      <c r="A23" s="9" t="s">
        <v>40</v>
      </c>
      <c r="B23" s="10" t="s">
        <v>41</v>
      </c>
      <c r="C23" s="30" t="s">
        <v>17</v>
      </c>
      <c r="D23" s="31">
        <v>82.5</v>
      </c>
      <c r="E23" s="32"/>
      <c r="F23" s="33">
        <f t="shared" ref="F23:F37" si="1">ROUND(E23*D23,2)</f>
        <v>0</v>
      </c>
    </row>
    <row r="24" spans="1:16" ht="114" x14ac:dyDescent="0.25">
      <c r="A24" s="9" t="s">
        <v>42</v>
      </c>
      <c r="B24" s="10" t="s">
        <v>43</v>
      </c>
      <c r="C24" s="30" t="s">
        <v>17</v>
      </c>
      <c r="D24" s="31">
        <v>123.76</v>
      </c>
      <c r="E24" s="32"/>
      <c r="F24" s="33">
        <f t="shared" si="1"/>
        <v>0</v>
      </c>
    </row>
    <row r="25" spans="1:16" ht="57" x14ac:dyDescent="0.25">
      <c r="A25" s="9" t="s">
        <v>44</v>
      </c>
      <c r="B25" s="10" t="s">
        <v>45</v>
      </c>
      <c r="C25" s="30" t="s">
        <v>10</v>
      </c>
      <c r="D25" s="31">
        <v>456.5</v>
      </c>
      <c r="E25" s="32"/>
      <c r="F25" s="33">
        <f t="shared" si="1"/>
        <v>0</v>
      </c>
    </row>
    <row r="26" spans="1:16" ht="57" x14ac:dyDescent="0.25">
      <c r="A26" s="9" t="s">
        <v>46</v>
      </c>
      <c r="B26" s="10" t="s">
        <v>47</v>
      </c>
      <c r="C26" s="30" t="s">
        <v>10</v>
      </c>
      <c r="D26" s="31">
        <v>425.5</v>
      </c>
      <c r="E26" s="32"/>
      <c r="F26" s="33">
        <f t="shared" si="1"/>
        <v>0</v>
      </c>
    </row>
    <row r="27" spans="1:16" ht="71.25" x14ac:dyDescent="0.25">
      <c r="A27" s="9" t="s">
        <v>48</v>
      </c>
      <c r="B27" s="10" t="s">
        <v>49</v>
      </c>
      <c r="C27" s="30" t="s">
        <v>17</v>
      </c>
      <c r="D27" s="31">
        <v>65.349999999999994</v>
      </c>
      <c r="E27" s="32"/>
      <c r="F27" s="33">
        <f t="shared" si="1"/>
        <v>0</v>
      </c>
    </row>
    <row r="28" spans="1:16" ht="57" x14ac:dyDescent="0.25">
      <c r="A28" s="9" t="s">
        <v>50</v>
      </c>
      <c r="B28" s="10" t="s">
        <v>51</v>
      </c>
      <c r="C28" s="30" t="s">
        <v>17</v>
      </c>
      <c r="D28" s="31">
        <v>112.51</v>
      </c>
      <c r="E28" s="32"/>
      <c r="F28" s="33">
        <f t="shared" si="1"/>
        <v>0</v>
      </c>
    </row>
    <row r="29" spans="1:16" ht="71.25" x14ac:dyDescent="0.25">
      <c r="A29" s="9" t="s">
        <v>52</v>
      </c>
      <c r="B29" s="10" t="s">
        <v>53</v>
      </c>
      <c r="C29" s="30" t="s">
        <v>25</v>
      </c>
      <c r="D29" s="31">
        <v>341</v>
      </c>
      <c r="E29" s="32"/>
      <c r="F29" s="33">
        <f t="shared" si="1"/>
        <v>0</v>
      </c>
    </row>
    <row r="30" spans="1:16" ht="85.5" x14ac:dyDescent="0.25">
      <c r="A30" s="9" t="s">
        <v>54</v>
      </c>
      <c r="B30" s="10" t="s">
        <v>55</v>
      </c>
      <c r="C30" s="30" t="s">
        <v>25</v>
      </c>
      <c r="D30" s="31">
        <v>341</v>
      </c>
      <c r="E30" s="32"/>
      <c r="F30" s="33">
        <f t="shared" si="1"/>
        <v>0</v>
      </c>
    </row>
    <row r="31" spans="1:16" ht="71.25" x14ac:dyDescent="0.25">
      <c r="A31" s="9" t="s">
        <v>56</v>
      </c>
      <c r="B31" s="10" t="s">
        <v>83</v>
      </c>
      <c r="C31" s="30" t="s">
        <v>10</v>
      </c>
      <c r="D31" s="31">
        <v>375.05</v>
      </c>
      <c r="E31" s="32"/>
      <c r="F31" s="33">
        <f t="shared" si="1"/>
        <v>0</v>
      </c>
    </row>
    <row r="32" spans="1:16" ht="142.5" x14ac:dyDescent="0.25">
      <c r="A32" s="9" t="s">
        <v>58</v>
      </c>
      <c r="B32" s="10" t="s">
        <v>59</v>
      </c>
      <c r="C32" s="30" t="s">
        <v>19</v>
      </c>
      <c r="D32" s="31">
        <v>116.25</v>
      </c>
      <c r="E32" s="32"/>
      <c r="F32" s="33">
        <f t="shared" si="1"/>
        <v>0</v>
      </c>
    </row>
    <row r="33" spans="1:16" ht="99.75" x14ac:dyDescent="0.25">
      <c r="A33" s="9" t="s">
        <v>60</v>
      </c>
      <c r="B33" s="10" t="s">
        <v>61</v>
      </c>
      <c r="C33" s="30" t="s">
        <v>10</v>
      </c>
      <c r="D33" s="31">
        <v>456.5</v>
      </c>
      <c r="E33" s="32"/>
      <c r="F33" s="33">
        <f t="shared" si="1"/>
        <v>0</v>
      </c>
    </row>
    <row r="34" spans="1:16" ht="57" x14ac:dyDescent="0.25">
      <c r="A34" s="9" t="s">
        <v>62</v>
      </c>
      <c r="B34" s="10" t="s">
        <v>63</v>
      </c>
      <c r="C34" s="30" t="s">
        <v>10</v>
      </c>
      <c r="D34" s="31">
        <v>95.23</v>
      </c>
      <c r="E34" s="32"/>
      <c r="F34" s="33">
        <f t="shared" si="1"/>
        <v>0</v>
      </c>
    </row>
    <row r="35" spans="1:16" ht="85.5" x14ac:dyDescent="0.25">
      <c r="A35" s="9" t="s">
        <v>64</v>
      </c>
      <c r="B35" s="10" t="s">
        <v>65</v>
      </c>
      <c r="C35" s="30" t="s">
        <v>66</v>
      </c>
      <c r="D35" s="31">
        <v>10</v>
      </c>
      <c r="E35" s="32"/>
      <c r="F35" s="33">
        <f t="shared" si="1"/>
        <v>0</v>
      </c>
    </row>
    <row r="36" spans="1:16" ht="85.5" x14ac:dyDescent="0.25">
      <c r="A36" s="9">
        <v>52030</v>
      </c>
      <c r="B36" s="10" t="s">
        <v>67</v>
      </c>
      <c r="C36" s="30" t="s">
        <v>66</v>
      </c>
      <c r="D36" s="31">
        <v>6</v>
      </c>
      <c r="E36" s="32"/>
      <c r="F36" s="33">
        <f t="shared" si="1"/>
        <v>0</v>
      </c>
    </row>
    <row r="37" spans="1:16" ht="42.75" x14ac:dyDescent="0.25">
      <c r="A37" s="9" t="s">
        <v>68</v>
      </c>
      <c r="B37" s="10" t="s">
        <v>69</v>
      </c>
      <c r="C37" s="30" t="s">
        <v>10</v>
      </c>
      <c r="D37" s="31">
        <v>508.22</v>
      </c>
      <c r="E37" s="32"/>
      <c r="F37" s="33">
        <f t="shared" si="1"/>
        <v>0</v>
      </c>
    </row>
    <row r="38" spans="1:16" x14ac:dyDescent="0.25">
      <c r="A38" s="12"/>
      <c r="B38" s="17"/>
      <c r="C38" s="14"/>
      <c r="D38" s="15"/>
      <c r="E38" s="16"/>
      <c r="F38" s="16"/>
      <c r="P38" s="11"/>
    </row>
    <row r="39" spans="1:16" x14ac:dyDescent="0.25">
      <c r="A39" s="12"/>
      <c r="B39" s="18"/>
      <c r="C39" s="18"/>
      <c r="D39" s="18"/>
      <c r="E39" s="19" t="s">
        <v>11</v>
      </c>
      <c r="F39" s="20">
        <f>SUM(F23:F38)</f>
        <v>0</v>
      </c>
      <c r="P39" s="11"/>
    </row>
    <row r="40" spans="1:16" x14ac:dyDescent="0.25">
      <c r="A40"/>
      <c r="B40" s="13" t="s">
        <v>70</v>
      </c>
      <c r="C40"/>
      <c r="D40"/>
      <c r="E40"/>
    </row>
    <row r="41" spans="1:16" ht="99.75" x14ac:dyDescent="0.25">
      <c r="A41" s="9" t="s">
        <v>71</v>
      </c>
      <c r="B41" s="10" t="s">
        <v>72</v>
      </c>
      <c r="C41" s="30" t="s">
        <v>19</v>
      </c>
      <c r="D41" s="31">
        <v>547.64</v>
      </c>
      <c r="E41" s="32"/>
      <c r="F41" s="33">
        <f t="shared" ref="F41:F51" si="2">ROUND(E41*D41,2)</f>
        <v>0</v>
      </c>
    </row>
    <row r="42" spans="1:16" ht="99.75" x14ac:dyDescent="0.25">
      <c r="A42" s="9" t="s">
        <v>40</v>
      </c>
      <c r="B42" s="10" t="s">
        <v>41</v>
      </c>
      <c r="C42" s="30" t="s">
        <v>17</v>
      </c>
      <c r="D42" s="31">
        <v>27.3</v>
      </c>
      <c r="E42" s="32"/>
      <c r="F42" s="33">
        <f t="shared" si="2"/>
        <v>0</v>
      </c>
    </row>
    <row r="43" spans="1:16" ht="114" x14ac:dyDescent="0.25">
      <c r="A43" s="9" t="s">
        <v>42</v>
      </c>
      <c r="B43" s="10" t="s">
        <v>43</v>
      </c>
      <c r="C43" s="30" t="s">
        <v>17</v>
      </c>
      <c r="D43" s="31">
        <v>40.950000000000003</v>
      </c>
      <c r="E43" s="32"/>
      <c r="F43" s="33">
        <f t="shared" si="2"/>
        <v>0</v>
      </c>
    </row>
    <row r="44" spans="1:16" ht="57" x14ac:dyDescent="0.25">
      <c r="A44" s="9" t="s">
        <v>44</v>
      </c>
      <c r="B44" s="10" t="s">
        <v>45</v>
      </c>
      <c r="C44" s="30" t="s">
        <v>10</v>
      </c>
      <c r="D44" s="31">
        <v>97.51</v>
      </c>
      <c r="E44" s="32"/>
      <c r="F44" s="33">
        <f t="shared" si="2"/>
        <v>0</v>
      </c>
    </row>
    <row r="45" spans="1:16" ht="57" x14ac:dyDescent="0.25">
      <c r="A45" s="9" t="s">
        <v>46</v>
      </c>
      <c r="B45" s="10" t="s">
        <v>47</v>
      </c>
      <c r="C45" s="30" t="s">
        <v>10</v>
      </c>
      <c r="D45" s="31">
        <v>97.51</v>
      </c>
      <c r="E45" s="32"/>
      <c r="F45" s="33">
        <f t="shared" si="2"/>
        <v>0</v>
      </c>
    </row>
    <row r="46" spans="1:16" ht="71.25" x14ac:dyDescent="0.25">
      <c r="A46" s="9" t="s">
        <v>48</v>
      </c>
      <c r="B46" s="10" t="s">
        <v>49</v>
      </c>
      <c r="C46" s="30" t="s">
        <v>17</v>
      </c>
      <c r="D46" s="31">
        <v>21.94</v>
      </c>
      <c r="E46" s="32"/>
      <c r="F46" s="33">
        <f t="shared" si="2"/>
        <v>0</v>
      </c>
    </row>
    <row r="47" spans="1:16" ht="57" x14ac:dyDescent="0.25">
      <c r="A47" s="9" t="s">
        <v>50</v>
      </c>
      <c r="B47" s="10" t="s">
        <v>51</v>
      </c>
      <c r="C47" s="30" t="s">
        <v>17</v>
      </c>
      <c r="D47" s="31">
        <v>39.049999999999997</v>
      </c>
      <c r="E47" s="32"/>
      <c r="F47" s="33">
        <f t="shared" si="2"/>
        <v>0</v>
      </c>
    </row>
    <row r="48" spans="1:16" ht="71.25" x14ac:dyDescent="0.25">
      <c r="A48" s="9" t="s">
        <v>56</v>
      </c>
      <c r="B48" s="10" t="s">
        <v>57</v>
      </c>
      <c r="C48" s="30" t="s">
        <v>10</v>
      </c>
      <c r="D48" s="31">
        <v>97.51</v>
      </c>
      <c r="E48" s="32"/>
      <c r="F48" s="33">
        <f t="shared" si="2"/>
        <v>0</v>
      </c>
    </row>
    <row r="49" spans="1:16" ht="85.5" x14ac:dyDescent="0.25">
      <c r="A49" s="9" t="s">
        <v>73</v>
      </c>
      <c r="B49" s="10" t="s">
        <v>74</v>
      </c>
      <c r="C49" s="30" t="s">
        <v>25</v>
      </c>
      <c r="D49" s="31">
        <v>48</v>
      </c>
      <c r="E49" s="32"/>
      <c r="F49" s="33">
        <f t="shared" si="2"/>
        <v>0</v>
      </c>
    </row>
    <row r="50" spans="1:16" ht="128.25" x14ac:dyDescent="0.25">
      <c r="A50" s="9" t="s">
        <v>75</v>
      </c>
      <c r="B50" s="10" t="s">
        <v>76</v>
      </c>
      <c r="C50" s="30" t="s">
        <v>19</v>
      </c>
      <c r="D50" s="31">
        <v>94</v>
      </c>
      <c r="E50" s="32"/>
      <c r="F50" s="33">
        <f t="shared" si="2"/>
        <v>0</v>
      </c>
    </row>
    <row r="51" spans="1:16" ht="28.5" x14ac:dyDescent="0.25">
      <c r="A51" s="9" t="s">
        <v>77</v>
      </c>
      <c r="B51" s="10" t="s">
        <v>78</v>
      </c>
      <c r="C51" s="30" t="s">
        <v>10</v>
      </c>
      <c r="D51" s="31">
        <v>486.25</v>
      </c>
      <c r="E51" s="32"/>
      <c r="F51" s="33">
        <f t="shared" si="2"/>
        <v>0</v>
      </c>
    </row>
    <row r="52" spans="1:16" x14ac:dyDescent="0.25">
      <c r="A52" s="12"/>
      <c r="B52" s="17"/>
      <c r="C52" s="14"/>
      <c r="D52" s="15"/>
      <c r="E52" s="16"/>
      <c r="F52" s="16"/>
      <c r="P52" s="11"/>
    </row>
    <row r="53" spans="1:16" x14ac:dyDescent="0.25">
      <c r="A53" s="12"/>
      <c r="B53" s="18"/>
      <c r="C53" s="18"/>
      <c r="D53" s="18"/>
      <c r="E53" s="19" t="s">
        <v>11</v>
      </c>
      <c r="F53" s="20">
        <f>SUM(F41:F52)</f>
        <v>0</v>
      </c>
      <c r="P53" s="11"/>
    </row>
    <row r="54" spans="1:16" x14ac:dyDescent="0.25">
      <c r="A54"/>
      <c r="B54" s="13" t="s">
        <v>79</v>
      </c>
      <c r="C54"/>
      <c r="D54"/>
      <c r="E54"/>
    </row>
    <row r="55" spans="1:16" ht="114" x14ac:dyDescent="0.25">
      <c r="A55" s="9" t="s">
        <v>80</v>
      </c>
      <c r="B55" s="10" t="s">
        <v>81</v>
      </c>
      <c r="C55" s="30" t="s">
        <v>19</v>
      </c>
      <c r="D55" s="31">
        <v>813.62</v>
      </c>
      <c r="E55" s="32"/>
      <c r="F55" s="33">
        <f t="shared" ref="F55:F56" si="3">ROUND(E55*D55,2)</f>
        <v>0</v>
      </c>
    </row>
    <row r="56" spans="1:16" ht="142.5" x14ac:dyDescent="0.25">
      <c r="A56" s="9" t="s">
        <v>82</v>
      </c>
      <c r="B56" s="10" t="s">
        <v>84</v>
      </c>
      <c r="C56" s="30" t="s">
        <v>25</v>
      </c>
      <c r="D56" s="31">
        <v>187</v>
      </c>
      <c r="E56" s="32"/>
      <c r="F56" s="33">
        <f t="shared" si="3"/>
        <v>0</v>
      </c>
    </row>
    <row r="57" spans="1:16" x14ac:dyDescent="0.25">
      <c r="A57" s="12"/>
      <c r="B57" s="17"/>
      <c r="C57" s="14"/>
      <c r="D57" s="15"/>
      <c r="E57" s="16"/>
      <c r="F57" s="16"/>
      <c r="P57" s="11"/>
    </row>
    <row r="58" spans="1:16" x14ac:dyDescent="0.25">
      <c r="A58" s="12"/>
      <c r="B58" s="18"/>
      <c r="C58" s="18"/>
      <c r="D58" s="18"/>
      <c r="E58" s="19" t="s">
        <v>11</v>
      </c>
      <c r="F58" s="20">
        <f>SUM(F55:F57)</f>
        <v>0</v>
      </c>
      <c r="P58" s="11"/>
    </row>
    <row r="62" spans="1:16" x14ac:dyDescent="0.25">
      <c r="E62" s="19" t="s">
        <v>16</v>
      </c>
      <c r="F62" s="20">
        <f>F58+F53+F39+F21</f>
        <v>0</v>
      </c>
    </row>
    <row r="63" spans="1:16" x14ac:dyDescent="0.25">
      <c r="E63" s="21" t="s">
        <v>12</v>
      </c>
      <c r="F63" s="20">
        <f>F62*0.16</f>
        <v>0</v>
      </c>
    </row>
    <row r="64" spans="1:16" x14ac:dyDescent="0.25">
      <c r="E64" s="21" t="s">
        <v>8</v>
      </c>
      <c r="F64" s="20">
        <f>F63+F62</f>
        <v>0</v>
      </c>
    </row>
  </sheetData>
  <autoFilter ref="A9:F9" xr:uid="{00000000-0009-0000-0000-000000000000}"/>
  <mergeCells count="6">
    <mergeCell ref="A1:F1"/>
    <mergeCell ref="A2:F2"/>
    <mergeCell ref="A3:F3"/>
    <mergeCell ref="A4:F4"/>
    <mergeCell ref="B7:F7"/>
    <mergeCell ref="A6:F6"/>
  </mergeCells>
  <printOptions horizontalCentered="1"/>
  <pageMargins left="0.11811023622047245" right="0.11811023622047245" top="0.55118110236220474" bottom="0.55118110236220474" header="0.31496062992125984" footer="0.31496062992125984"/>
  <pageSetup scale="70" orientation="portrait" horizontalDpi="4294967295" verticalDpi="4294967295" r:id="rId1"/>
  <drawing r:id="rId2"/>
  <legacyDrawing r:id="rId3"/>
  <oleObjects>
    <mc:AlternateContent xmlns:mc="http://schemas.openxmlformats.org/markup-compatibility/2006">
      <mc:Choice Requires="x14">
        <oleObject progId="MSPhotoEd.3" shapeId="1025" r:id="rId4">
          <objectPr defaultSize="0" autoPict="0" r:id="rId5">
            <anchor moveWithCells="1" sizeWithCells="1">
              <from>
                <xdr:col>0</xdr:col>
                <xdr:colOff>0</xdr:colOff>
                <xdr:row>0</xdr:row>
                <xdr:rowOff>0</xdr:rowOff>
              </from>
              <to>
                <xdr:col>1</xdr:col>
                <xdr:colOff>676275</xdr:colOff>
                <xdr:row>4</xdr:row>
                <xdr:rowOff>19050</xdr:rowOff>
              </to>
            </anchor>
          </objectPr>
        </oleObject>
      </mc:Choice>
      <mc:Fallback>
        <oleObject progId="MSPhotoEd.3"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catalogo</vt:lpstr>
      <vt:lpstr>catalogo!Títulos_a_imprimir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U100048639</dc:creator>
  <cp:lastModifiedBy>EDGAR SALGADO DIAZ</cp:lastModifiedBy>
  <cp:lastPrinted>2024-05-29T17:36:32Z</cp:lastPrinted>
  <dcterms:created xsi:type="dcterms:W3CDTF">2015-01-20T16:59:31Z</dcterms:created>
  <dcterms:modified xsi:type="dcterms:W3CDTF">2024-06-17T17:33:24Z</dcterms:modified>
</cp:coreProperties>
</file>