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EM\PRESUPUESTOS 2024\"/>
    </mc:Choice>
  </mc:AlternateContent>
  <xr:revisionPtr revIDLastSave="0" documentId="13_ncr:1_{4B434AB8-86C1-4961-9733-8DA460F6F7C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talogo" sheetId="1" r:id="rId1"/>
  </sheets>
  <definedNames>
    <definedName name="_xlnm._FilterDatabase" localSheetId="0" hidden="1">catalogo!$A$9:$F$9</definedName>
    <definedName name="_xlnm.Print_Titles" localSheetId="0">catalogo!$1:$8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F81" i="1" s="1"/>
  <c r="F77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0" i="1"/>
  <c r="F39" i="1"/>
  <c r="F38" i="1"/>
  <c r="F37" i="1"/>
  <c r="F36" i="1"/>
  <c r="F35" i="1"/>
  <c r="F34" i="1"/>
  <c r="F33" i="1"/>
  <c r="F29" i="1"/>
  <c r="F28" i="1"/>
  <c r="F24" i="1"/>
  <c r="F23" i="1"/>
  <c r="F22" i="1"/>
  <c r="F18" i="1"/>
  <c r="F17" i="1"/>
  <c r="F16" i="1"/>
  <c r="F15" i="1"/>
  <c r="F14" i="1"/>
  <c r="F13" i="1"/>
  <c r="F26" i="1" l="1"/>
  <c r="F42" i="1"/>
  <c r="F20" i="1"/>
  <c r="F31" i="1"/>
  <c r="F59" i="1"/>
  <c r="F75" i="1"/>
  <c r="F84" i="1" l="1"/>
  <c r="F85" i="1" s="1"/>
  <c r="F86" i="1" s="1"/>
</calcChain>
</file>

<file path=xl/sharedStrings.xml><?xml version="1.0" encoding="utf-8"?>
<sst xmlns="http://schemas.openxmlformats.org/spreadsheetml/2006/main" count="183" uniqueCount="128">
  <si>
    <t>UNIVERSIDAD AUTÓNOMA DEL ESTADO DE MORELOS</t>
  </si>
  <si>
    <t>DIRECCIÓN DE DESARROLLO DE INFRAESTRUCTURA UAEM</t>
  </si>
  <si>
    <t>OBRA:</t>
  </si>
  <si>
    <t>CLAVE</t>
  </si>
  <si>
    <t>DESCRIPCION</t>
  </si>
  <si>
    <t>UNIDAD</t>
  </si>
  <si>
    <t>CANTIDAD</t>
  </si>
  <si>
    <t>PRECIO UNITARIO</t>
  </si>
  <si>
    <t>TOTAL</t>
  </si>
  <si>
    <t>DIRECCIÓN GENERAL DE INFRAESTRUCTURA DE LA UAEM</t>
  </si>
  <si>
    <t>M2</t>
  </si>
  <si>
    <t>TOTAL PARTIDA</t>
  </si>
  <si>
    <t>16% DE IVA</t>
  </si>
  <si>
    <t>CLAVE DE OBRA:</t>
  </si>
  <si>
    <t>COORDINACION DE COSTOS DE LA UAEM</t>
  </si>
  <si>
    <t>PRELIMINARES</t>
  </si>
  <si>
    <t>TOTAL PARTIDAS</t>
  </si>
  <si>
    <t>M3</t>
  </si>
  <si>
    <t>PZA.</t>
  </si>
  <si>
    <t>ML</t>
  </si>
  <si>
    <t xml:space="preserve">ACCIÓN:              MEJORAS DE ESPACIOS ACADÉMICOS EN MATERIA DE INCLUSIÓN Y PROTECCIÓN CIVIL PARA EL CAMPUS NORTE </t>
  </si>
  <si>
    <t>11101A</t>
  </si>
  <si>
    <t>PLANTILLA DE CONCRETO HECHO EN OBRA F'C=100 KG/CM2 DE 5 CM. DE ESPESOR, AGREGADO MÁXIMO 3/4", INCLUYE: MATERIALES, COMPACTACIÓN DEL FONDO, ACARREOS, MANO DE OBRA, LIMPIEZA, HERRAMIENTA Y EQUIPO.</t>
  </si>
  <si>
    <t/>
  </si>
  <si>
    <t>DEMOLICIONES</t>
  </si>
  <si>
    <t>KG</t>
  </si>
  <si>
    <t>21302A</t>
  </si>
  <si>
    <t>PZA</t>
  </si>
  <si>
    <t>ESCALERAS DE EMERGENCIA</t>
  </si>
  <si>
    <t>ESDEM-01</t>
  </si>
  <si>
    <t>SUMINISTRO Y RELLENO DE MATERIAL INERTE DE BANCO (TEPETATE), COMPACTADO CON MEDIOS MECÁNICOS Y AGUA, EN CAPAS DE 20 CM DE ESPESOR, COMPACTADO AL 95% PROCTOR, INCLUYE: MATERIALES, PRUEBAS DE LABORATORIO, ACARREO, MANO DE OBRA, HERRAMIENTA Y EQUIPO, MEDIR COMPACTO, INCLUYE EL ABUNDAMIENTO.</t>
  </si>
  <si>
    <t>DESPALME DE TERRENO A MANO HASTA 30 CM. DE ESPESOR EN MATERIAL TIPO II, TODAS LAS ZONAS, INCLUYE: MANO DE OBRA Y HERRAMIENTA.</t>
  </si>
  <si>
    <t>11061-3</t>
  </si>
  <si>
    <t>TRAZO Y NIVELACIÓN TOPOGRÁFICA DEL TERRENO ÁREAS EXTERIORES, CON EQUIPO TOPOGRÁFICO, ESTABLECIENDO EJES Y PUNTOS DE REFERENCIA, BANCO DE NIVEL, INCLUYE: LIMPIEZA Y DESHIERBE DE TERRENO, MATERIALES , MANO DE OBRA, HERRAMIENTA Y EQUIPO.</t>
  </si>
  <si>
    <t>80004A</t>
  </si>
  <si>
    <t>PODA DE ÁRBOL EXISTENTE DE 8.0 M. DE ALTURA, DÁNDOLE FORMA, INCLUYE: RETIRO DE RAMAS FUERA DE OBRA P.U.O.T.</t>
  </si>
  <si>
    <t>80010C</t>
  </si>
  <si>
    <t>BANQUEO ÁRBOL TIPO VARIABLE DE 6.00 M. DE ALTURA APROXIMADA; INCLUYE: PODAR, EXCAVACIÓN VOLVER A SEMBRAR DENTRO DEL PLANTEL EN LUGAR SEÑALADO POR LA SUPERVISIÓN, MANO DE OBRA, HERRAMIENTA Y EQUIPO. P.U.O.T.</t>
  </si>
  <si>
    <t>12071A</t>
  </si>
  <si>
    <t>SUMINISTRO Y COLOCACIÓN DE TAPIAL DE 2.40 M. DE ALTURA, CON TRIPLAY DE PINO DE 3A. DE 16 MM. A BASE DE PIE DERECHO CON POLÍN DE 4" X 4" DE MADERA DE PINO DE 3A. Y REFUERZOS HORIZONTALES CON BARROTE DE 1 1/2" X 3 1/2" DE MADERA DE PINO DE 3A., PARA PROTECCIÓN Y DELIMITAR ÁREAS DE TRABAJO, INCLUYE: FIJACIÓN DE POSTES DE POLÍN, CORTES, ARRASTRES, CLAVOS, ALAMBRE RECOCIDO, MATERIAL Y EQUIPO, MANO DE OBRA, HERRAMIENTA Y DESMONTAJE Y RETIRO AL TÉRMINO DE LOS TRABAJOS. (SE CONSIDERAN 7 USOS).</t>
  </si>
  <si>
    <t>ESDEM-02</t>
  </si>
  <si>
    <t>11021D</t>
  </si>
  <si>
    <t>DEMOLICIÓN DE MUROS DE PIEDRA DE 40 CM. DE ESPESOR, INCLUYE: ACARREO DE ESCOMBRO FUERA DE OBRA A TIRO LIBRE DEL MATERIAL NO UTILIZABLE, EQUIPO, HERRAMIENTA Y MANO DE OBRA.</t>
  </si>
  <si>
    <t>4.1-PVM</t>
  </si>
  <si>
    <t>DEMOLICIÓN MANUAL DE TRINCHERA PLUVIAL HASTA UNA PROFUNDIDAD DE 50 CM Y UN ANCHO DE 40 CM CON FIRME Y MUROS DE 10 CM DE CONCRETO REFORZADO, CON RECUPERACIÓN DE REJILLA A BASE DE SOLERA Y ANGULO EN TODA SU SECCIÓN, INCLUYE: MANO DE OBRA, ACARREO, APILE DE MATERIAL RECUPERADO CON INDICACIÓN DE SUPERVISIÓN EN SITIO, EQUIPO Y HERRAMIENTA.</t>
  </si>
  <si>
    <t>DMO.110</t>
  </si>
  <si>
    <t>DEMOLICIÓN DE FIRME DE 12 CM. DE ESPESOR DE CONCRETO ARMADO A MANO, CON MARRO Y CUÑA, INCLUYE: MANO DE OBRA, ACARREO DENTRO Y FUERA DE OBRA, LIMPIEZA DEL ÁREA DE TRABAJO, EQUIPO Y HERRAMIENTA. P.U.O.T.</t>
  </si>
  <si>
    <t>ESDEM-03</t>
  </si>
  <si>
    <t>ACARREO</t>
  </si>
  <si>
    <t>8.009-PVM</t>
  </si>
  <si>
    <t>ACARREO TOTAL EN CARRETILLA DE MATERIAL PRODUCTO DE LA DEMOLICIÓN Y EXCAVACIÓN, DE ZONA DE ACOPIO A PIE DE CAMIÓN, MEDIDO EN BANCO, INCLUYE ABUNDAMIENTO. INCLUYE : MANO DE OBRA Y HERRAMIENTA. NO SUMAR ABUNDAMIENTO AL VOLUMEN GENERADO.</t>
  </si>
  <si>
    <t>11141-6</t>
  </si>
  <si>
    <t>ACARREO EN CARRETILLA DE MATERIAL PRODUCTO DE EXCAVACIÓN, DEMOLICIÓN Y/O EXISTENTE A ESTACIONES SUBSECUENTES DE 30 M. DE DISTANCIA HORIZONTAL, INCLUYE: MANO DE OBRA Y HERRAMIENTA.</t>
  </si>
  <si>
    <t>ESDEM-04</t>
  </si>
  <si>
    <t>5</t>
  </si>
  <si>
    <t>11072-4A</t>
  </si>
  <si>
    <t>EXCAVACIÓN A CIELO ABIERTO, POR MEDIOS MANUALES DE 0.00 A -2.00 M. EN MATERIAL TIPO I, ZONA A, INCLUYE: CARGA MANUAL Y ACARREO EN CAMIÓN FUERA DE OBRA A TIRO LIBRE DE MATERIAL NO ÚTIL, MANO DE OBRA, EQUIPO Y HERRAMIENTA.</t>
  </si>
  <si>
    <t>12003B</t>
  </si>
  <si>
    <t>CONCRETO CICLÓPEO HECHO EN OBRA PROPORCIÓN 60%-40% CON CONCRETO FC=100 KG/CM2 Y PIEDRA DE LA REGIÓN RESPECTIVAMENTE, CON ESPESORES DE 40 CM. INCLUYE: MATERIALES, NIVELACIÓN, MANO DE OBRA, EXCAVACIÓN, ACARREO DE MATERIAL, MANO DE OBRA, EQUIPO Y HERRAMIENTA.</t>
  </si>
  <si>
    <t>12021A</t>
  </si>
  <si>
    <t>CIMBRA PARA CIMENTACIÓN: EN FRONTERA DE ZAPATAS, LOSAS DE CIMENTACIÓN, DADOS Y CONTRATRABES CON MADERA DE PINO DE 3ª, ACABADO COMÚN, INCLUYE: CIMBRADO, DESCIMBRADO, MATERIALES, MANO DE OBRA, HERRAMIENTA Y EQUIPO.</t>
  </si>
  <si>
    <t>ACERO REFUERZO EN CIMENTACIÓN DIÁMETRO #3 F'Y=4200 KG/CM2, INCLUYE: SUMINISTRO DE MATERIALES, FLETE, HABILITADO, ARMADO, AMARRES, ANCLAJES, CRUCES, SEPARADORES, TRASLAPES, SILLETAS, GANCHOS, ESCUADRAS, DOBLECES, ALAMBRE RECOCIDO CAL. 18, DESPERDICIOS, ACARREOS, CORTES, MANO DE OBRA, LIMPIEZA, EQUIPO Y HERRAMIENTA.</t>
  </si>
  <si>
    <t>ACERO REFUERZO EN CIMENTACIÓN DIÁMETRO #4 F'Y=4200 KG/CM2, INCLUYE: SUMINISTRO DE MATERIALES, FLETE, HABILITADO, ARMADO, AMARRES, ALAMBRE RECOCIDO CAL. 18, ANCLAJES, CRUCES, SEPARADORES, TRASLAPES, SILLETAS, GANCHOS, ESCUADRAS, DOBLECES, DESPERDICIOS, ACARREOS, CORTES, MANO DE OBRA, LIMPIEZA, EQUIPO Y HERRAMIENTA.</t>
  </si>
  <si>
    <t>CONCRETO HECHO EN OBRA F'C=250 KG/CM2 EN ESTRUCTURA T.M.A. 3/4", INCLUYE: MATERIALES, PRUEBAS DE LABORATORIO, ACARREOS, COLADO, VIBRADO, CURADO, MANO DE OBRA, HERRAMIENTA Y EQUIPO.</t>
  </si>
  <si>
    <t>ESDEM-05</t>
  </si>
  <si>
    <t>ESTRUCTURA</t>
  </si>
  <si>
    <t>21007B4</t>
  </si>
  <si>
    <t>SUMINISTRO, HABILITADO, NIVELADO Y MONTAJE DE PLACA BASE PB-1 DE ACERO ESTRUCTURAL A-36 DE ESPESOR (1/2") 12.7 MM. (GR.36) DE 25X25 CM POR 4 ANCLAS POR PIEZA DE VARILLA CORRUGADA 3/4" CON DESARROLLO "L" DE 0.70 M. C/U, SOLDADA A PLACA BASE PB-1, INCLUYE: APLICACIÓN DE PRIMER Y PINTURA ESMALTE COLOR AZUL SIMILAR AL EXISTENTE A DOS MANOS, TRAZO, MATERIALES, CORTES, ACARREOS, DESPERDICIOS, SOLDADURA, MANIOBRAS DE FIJACIÓN, MANO DE OBRA, EQUIPO, HERRAMIENTA Y TODO LO NECESARIO PARA SU CORRECTA INSTALACIÓN.</t>
  </si>
  <si>
    <t>21007B5</t>
  </si>
  <si>
    <t>SUMINISTRO, HABILITADO, NIVELADO Y MONTAJE DE PLACA BASE PB-2 DE ACERO ESTRUCTURAL A-36 DE ESPESOR (1/2") 12.7 MM. (GR.36) DE 22X26 CM POR 4 ANCLAS POR PIEZA DE VARILLA CORRUGADA 3/4" CON DESARROLLO "L" DE 0.70 M. C/U, SOLDADA A PLACA BASE PB-1, INCLUYE: APLICACIÓN DE PRIMER Y PINTURA ESMALTE COLOR AZUL SIMILAR AL EXISTENTE A DOS MANOS, TRAZO, MATERIALES, CORTES, ACARREOS, DESPERDICIOS, SOLDADURA, MANIOBRAS DE FIJACIÓN, MANO DE OBRA, EQUIPO, HERRAMIENTA Y TODO LO NECESARIO PARA SU CORRECTA INSTALACIÓN.</t>
  </si>
  <si>
    <t>21007A3</t>
  </si>
  <si>
    <t>SUMINISTRO, HABILITADO Y MONTAJE DE CARTABÓN DE ACERO A-36 DE 1/2" DE F'Y=2530 KG/CM2. INCLUYE: MATERIALES, DESPERDICIOS, APLICACIÓN DE PINTURA PRIMER, MANO DE OBRA, ACARREOS, CORTES, SOLDADURA, EQUIPO, HERRAMIENTA Y TODO LO NECESARIO PARA SU CORRECTA INSTALACIÓN.</t>
  </si>
  <si>
    <t>21007A1</t>
  </si>
  <si>
    <t>SUMINISTRO, HABILITADO Y MONTAJE DE ACERO MISCELÁNEO ESTRUCTURA (PLACAS, PERFILES, CARTABONES, ANCLAS, PERNOS, ETC.), PARA APOYO DE ESTRUCTURA, INCLUYE: FABRICACIÓN, MATERIALES, APUNTALAMIENTO, ELEMENTOS DE FIJACIÓN, SOLDADURA, CORTES, ELEVACIONES, MANO DE OBRA, ACARREOS, HABILITADO, CORTES, SOLDADURA, PRIMER ANTICORROSIVO, MONTAJE, HERRAMIENTA Y TODO LO NECESARIO PARA SU CORRECTA EJECUCIÓN.</t>
  </si>
  <si>
    <t>SUMINISTRO Y APLICACIÓN DE PINTURA ESMALTE COMEX 100 EN ESTRUCTURA METÁLICA APLICADA CON COMPRESORA A DOS CAPAS, INCLUYE: PREPARACIÓN DE LA SUPERFICIE, UNA CAPA DE PRIMER ANTICORROSIVO, MATERIALES, MANO DE OBRA, HERRAMIENTA Y EQUIPO.</t>
  </si>
  <si>
    <t>12014-7</t>
  </si>
  <si>
    <t>PERFORADO PARA 6 ANCLAJES PROMEDIO DE VARILLA DE 1/2" DE DIÁMETRO CON TALADRO Y BROCA PARA CONCRETO HASTA 30 CM. DE PROFUNDIDAD EN ELEMENTOS ESTRUCTURALES DE CONCRETO, INCLUYE: SOLAMENTE MANO DE OBRA, HERRAMIENTA, EQUIPO Y TODO LO NECESARIO PARA SU CORRECTA EJECUCIÓN. P.U.O.T.</t>
  </si>
  <si>
    <t>11031K</t>
  </si>
  <si>
    <t>BARRENACIÓN EN ESTRUCTURA DE CONCRETO PARA RECIBIR ANCLA DE 3/4", INCLUYE: MANO DE OBRA, HERRAMIENTA Y EQUIPO. P.U.O.T.</t>
  </si>
  <si>
    <t>12014-1-A</t>
  </si>
  <si>
    <t>COLOCACIÓN DE ANCLAS 3/4" DE VARILLA CORRUGADA 30 O 40 CM. DE PROFUNDIDAD CON APLICACIÓN DE ANCHORFIX 3001 DE SIKA, SOLDADA A PLACA METÁLICA, INCLUYE: MANO DE OBRA, HERRAMIENTA, EQUIPO, SOLDADURA, ACARREO, DESPERDICIOS, NIVELACIÓN Y PLOMO.</t>
  </si>
  <si>
    <t>12014-1-B</t>
  </si>
  <si>
    <t>COLOCACIÓN DE ANCLAS 1/2" DE VARILLA CORRUGADA 30 O 40 CM. DE PROFUNDIDAD CON APLICACIÓN DE ANCHORFIX 3001 DE SIKA, SOLDADA A PLACA METÁLICA, INCLUYE: MANO DE OBRA, HERRAMIENTA, EQUIPO, SOLDADURA, ACARREO, DESPERDICIOS, NIVELACIÓN Y PLOMO.</t>
  </si>
  <si>
    <t>4.043-PVM</t>
  </si>
  <si>
    <t>RANURA DE 30 CM ANCHO CON DEMOLICIÓN MANUAL CONTROLADA A UNA PROFUNDIDAD DE HASTA 1" EN ELEMENTOS DE CONCRETO REFORZADO A CUALQUIER ALTURA PARA ALOJAR PLACAS METÁLICAS, INCLUYE: ANDAMIOS, RECOLECCIÓN DE MATERIAL, MANO DE OBRA, EQUIPO Y HERRAMIENTA.</t>
  </si>
  <si>
    <t>31216-1</t>
  </si>
  <si>
    <t>PISO DE CONCRETO COLADO EN CHAROLAS DE ESCALONES Y DESCANSO DE ESCALERA F'C=250 KG/CM2 DE 10 CM. DE ESPESOR ACABADO DESLAVADO. INCLUYE: MANO DE OBRA, ACARREO, EQUIPO Y HERRAMIENTA.</t>
  </si>
  <si>
    <t>21101A</t>
  </si>
  <si>
    <t>CIMBRA EN COLUMNAS, MUROS, TRABES, JARDINERAS Y LOSAS ACABADO APARENTE CON TRIPLAY DE PINO DE 16 MM. CUALQUIER ALTURA Y/O NIVEL, INCLUYE: MATERIALES, MANO DE OBRA, TRABAJOS NECESARIOS, HERRAMIENTA, CLAVOS, ALAMBRE RECOCIDO, DESMOLDANTE, SEPARADORES, CIMBRADO, DESCIMBRADO, HABILITADO Y CHAFLANES U OCHAVOS, CORTES, ACARREOS, ELEVACIÓN DE MATERIALES, P.U.O.T.</t>
  </si>
  <si>
    <t>84017L</t>
  </si>
  <si>
    <t>SUMINISTRO Y COLOCACIÓN DE BARANDAL DE HERRERÍA, 1.10 M. DE ALTURA, A BASE DE OC 60x3.6MM COMO POSTE @ 1.30 M PROMEDIO., EN EXTREMO SUPERIOR BASE DE OC 60x3.6 MM" SOLDADO A POSTES COMO PASAMANOS CON TUBO DE FIERRO DE 60x3.6MM CÉDULA 30 Y DOS (2) TRAVESAÑOS DE TUBO DE FIERRO OC 42x3.6MM CÉDULA 30 , INCLUYE: PRIMER COLOR GRIS A DOS MANOS Y PINTURA ESMALTE COLOR A DEFINIR A DOS MANOS APLICADA CON COMPRESOR, SOLDADO EN BASE A ESTRUCTURA METÁLICA DE ESCALERA, MATERIALES, SOLDADURA, DESPERDICIOS. MANO DE OBRA, HERRAMIENTA Y EQUIPO.</t>
  </si>
  <si>
    <t>21024-2</t>
  </si>
  <si>
    <t>PRUEBA DE LABORATORIO CON EQUIPO DE ULTRASONIDO EN UNIONES SOLDADAS A TOPE Y EN T CON PENETRACIÓN COMPLETA EN ELEMENTOS ESTRUCTURALES DE ACERO, CONFORME A LAS PARTES C Y F DE LA CLÁUSULA 6 DEL CÓDIGO DE SOLDADURA ESTRUCTURAL-ACERO AWS D1.1/D1.1M2010. MEDIANTE UN MUESTREO ALEATORIO (EN CADA JORNADA SE INSPECCIONARÁN HASTA 25 SPOTS DE HASTA 30 CM. DE LONGITUD).</t>
  </si>
  <si>
    <t>JOR</t>
  </si>
  <si>
    <t>ESDEM-06</t>
  </si>
  <si>
    <t>ALBAÑILERÍAS</t>
  </si>
  <si>
    <t>01.003A-PVM</t>
  </si>
  <si>
    <t>REUBICACIÓN DE TAPIAL CON TRIPLAY DE PINO DE 3A. DE 16 MM. A BASE DE PIE DERECHO CON POLÍN DE 4" X 4" DE MADERA DE PINO DE 3A. Y REFUERZOS HORIZONTALES CON BARROTE DE 1 1/2" X 3 1/2" DE MADERA DE PINO DE 3A., PARA PROTECCIÓN Y DELIMITAR ÁREAS DE TRABAJO, INCLUYE: FIJACIÓN DE POSTES DE POLÍN, CORTES, ARRASTRES, CLAVOS, ALAMBRE RECOCIDO, MATERIAL Y EQUIPO, MANO DE OBRA, HERRAMIENTA Y DESMONTAJE Y RETIRO AL TÉRMINO DE LOS TRABAJOS.</t>
  </si>
  <si>
    <t>11045AB</t>
  </si>
  <si>
    <t>DESMONTAJE Y ADECUACIÓN DE BARANDAL METÁLICO HASTA 1.00 M. DE ALTURA, CON ESPESOR DE TUBERÍA DE 2" HASTA 6" EN CED.30. EN DIFERENTES FORMAS Y DISEÑOS. INCLUYE: CORTES Y/O DEMOLICIONES EN ANCLAJES, CON RECUPERACIÓN, ACARREO, SOLDADURA, PINTURA SIMILAR O IGUAL A LA EXISTENTE, ANCLAJES, PERFORACIONES Y ESTIBA AL LUGAR INDICADO POR LA SUPERVISIÓN, MANO DE OBRA, HERRAMIENTA Y EQUIPO.</t>
  </si>
  <si>
    <t>32023-A</t>
  </si>
  <si>
    <t>CAMBIO DE TRAYECTORIA DE BAJADA PLUVIAL, AFECTADA POR LOS TRABAJOS DE EMPOTRAMIENTO DE ESCALERA DE EMERGENCIA A CONSTRUCCIÓN EXISTENTE, LOS TRABAJOS CONSISTEN EN LA RECUPERACIÓN DE LA TUBERÍA Y SISTEMA DE SUJECIÓN CON REUTILIZACIÓN, REUBICACIÓN DE TUBERÍA, CONEXIÓN A REGISTRO Y/O TUBERÍA BAJADA PLUVIAL CERCANA, PRUEBAS PARA SU BUEN FUNCIONAMIENTO DEL SISTEMA PLUVIAL, INCLUYEN: 4 CODOS 45°X110 MM. DE PVC SANITARIO,1 YEE DE PVC SANITARIO DE 110MM, 2 COPLES DE PVC SANIT DE 110 MM., MANO DE OBRA, HERRAMIENTA, EQUIPO Y TODO LO NECESARIO PARA SU CORRECTA EJECUCIÓN.</t>
  </si>
  <si>
    <t>BAJ</t>
  </si>
  <si>
    <t>11050-10</t>
  </si>
  <si>
    <t>DESMONTAJE Y MONTAJE DE EQUIPO CONDENSADOR DE AIRE ACONDICIONADO QUE CONSISTE EN: DESCONEXIÓN DE LÍNEA ELÉCTRICA DE LÍNEA REFRIGERANTE Y LÍNEA DE CONDUCCIÓN DE AIRE, MOVERLO A 10.0 M. DE DISTANCIA (PESO APROXIMADO DE 50 KG) Y DESPUÉS VOLVER A COLOCARLO EN SU LUGAR DE ORIGEN, ASIENDO LAS CONEXIONES DE LÍNEA ELÉCTRICA, DE REFRIGERANTE Y DE CONDUCCIÓN DE AIRE, UNA CARGA DE GAS REFRIGERANTE Y CALIBRACIÓN DE EQUIPO, INCLUYE: MANO DE OBRA, EQUIPO, HERRAMIENTA, ACARREOS, MATERIALES MISCELÁNEOS Y TODO LO NECESARIO PARA SU CORRECTA EJECUCIÓN. P.U.O.T.</t>
  </si>
  <si>
    <t>S/CA15</t>
  </si>
  <si>
    <t>FORJADO DE TRINCHERA PLUVIAL DE CONCRETO FC=150 KG/CM2 DE 0.30 M. DE ANCHO x 0.50 M. PROF. PROMEDIO MURO DE 10 CM, ARMADO CON MALLA ELECTROSOLDADA 6x6-10/10, ACABADO PULIDO Y MORTERO PARA DAR PENDIENTE, REJILLA DE HERRERÍA A BASE DE ÁNGULO DE 1" x 5/16" Y SOLERA DE 3/4" x 5/16" @ 2 CM.IMITANDO COLOR, ESTAMPADO, PERFILADO, FORJADO Y DETALLADO A LO EXISTENTE. INCLUYE: MANO DE OBRA, HERRAMIENTA, ACARREOS, ÁNGULO PARA RECIBIR REJILLA, PULIDO PARA DAR PENDIENTE, LIMPIEZA, RETIRO DE ESCOMBRO, P.U.O.T.</t>
  </si>
  <si>
    <t>31214-5J1</t>
  </si>
  <si>
    <t>REPOSICIÓN DE PISO DE CONCRETO ARMADO CON MALLA ELECTROSOLDADA 6-6/10-10, DE 12 CM DE ESPESOR, FC=200 KG/CM2 IMITANDO EL COLOR Y ESTAMPADO EXISTENTE, INCLUYE COLOR PARA CEMENTO, SELLO, MATERIALES, MANO DE OBRA, EQUIPO Y HERRAMIENTA.</t>
  </si>
  <si>
    <t>31214-5L-1</t>
  </si>
  <si>
    <t>PISO DE CONCRETO F'C=200 KG/CM2, H.O., AG. MAX. 3/4", DE 12 CM. DE ESPESOR, ARMADO CON MALLA ELECTROSOLDADA 6-6/10-10, ACABADO DESLAVADO, CON JUNTA DE 2 MM @ 2 M., INCLUYE: MATERIALES, MANO DE OBRA, CIMBRA EN FRONTERA, DESCIMBRADO, HERRAMIENTA, ACARREOS, LIMPIEZA, EQUIPO Y TODO LO NECESARIO PARA SU CORRECTA EJECUCIÓN.</t>
  </si>
  <si>
    <t>87362HD-1</t>
  </si>
  <si>
    <t>ESCALONES FORJADOS DE CONCRETO F'C= 200 KG/CM2. PERALTES DE 17 CM. DE ALTURA Y 30 CM. DE HUELLA, ACABADO LAVADO, CON DENTELLÓN ARMAD0 CON 8 VARILLAS DEL # 3 (3/8") F´Y= 4200 KG/CM2, ESTRIBOS DEL #3 (3/8") @ 20 CM, ASÍ COMO ESCALONES CON VARILLA DEL #3 (3/8) EN SU DESARROLLO DE HUELLA Y PERALTE, LOSA DE 12 CM, CON VARILLA DEL #3 (3/8") EN SUS SENTIDOS LONGITUDINAL Y TRANSVERSAL @25CM, SE DEBE CONSIDERAR PARA ESTE TRABAJO: MATERIALES, MANO DE OBRA, HERRAMIENTA Y EQUIPO, CIMBRA APARENTE, FORJADO, CORTES, ACOPIO Y RETIRO DE DESPERDICIOS A TIRO AUTORIZADO Y LIMPIEZA DE LA ZONA DE TRABAJO. (DE ACUERDO A LOS CRITERIOS TÉCNICOS PARA LAS ACCIONES DEL PROGRAMA ESCUELAS DIGNAS).</t>
  </si>
  <si>
    <t>RENIV2-9</t>
  </si>
  <si>
    <t>REPARACIÓN, PERFILADO Y RENIVELACIÓN DE PISO DE CONCRETO DE F´C=200 KG/CM2 HECHO EN OBRA AGREGADO MÁXIMO DE 3/4" EN 2 A 12 CM DE ESPESOR . ACABADO IMITANDO EL COLOR Y ESTAMPADO EXISTENTE, ARMADO CON MALLA 6-6/10-10, INCLUYE: CIMBRA DE FRONTERA , PREPARACIÓN DE LA SUPERFICIE CON PICADO A CINCEL, CIMBRA, COLADO, CURADO MATERIALES, MANO DE OBRA, EQUIPO Y HERRAMIENTA.</t>
  </si>
  <si>
    <t>12058C-1</t>
  </si>
  <si>
    <t>MURO DE MAMPOSTERÍA DE PIEDRA BRAZA Y/O DE LA REGIÓN DE 40 CM. DE ANCHO, ASENTADA CON MORTERO CEMENTO-ARENA PROPORCIÓN 1:4, HASTA 3.00 M. DE ALTURA, ACABADO APARENTE POR AMBAS CARAS, CON MESETA EN CORONA DE MURO IMITANDO EL COLOR Y ESTAMPADO EXISTENTE, INCLUYE: MATERIALES, MANO DE OBRA, ELEVACIONES, HERRAMIENTA, EQUIPO, ANDAMIO Y TODO LO NECESARIO PARA SU CORRECTA EJECUCIÓN.</t>
  </si>
  <si>
    <t>REP./PVM-01</t>
  </si>
  <si>
    <t>REPARACIÓN DEL CORTE EN MUROS DE MAMPOSTERÍA A BASE DE MESETA DE CEMENTO CON DESARROLLO DE HASTA 1.50M DE LONGITUD, DE F´C=150 KG/CM2, REFORZADA CON VARILLA DEL #3@20CM LONGITUDINAL Y TRANSVERSAL, SUJETAS ANCLAS DE VARILLA DEL #3@30CM CON UNA PROFUNDIDAD MÍNIMA DE 10 CM, IMITANDO EL COLOR, ANCHO, ESPESOR Y ESTAMPADO EXISTENTE, CON PERFILADO, FORJADO Y DETALLADO, INCLUYE: MATERIALES, MANO DE OBRA, EQUIPO Y HERRAMIENTA.</t>
  </si>
  <si>
    <t>19.04-PVM</t>
  </si>
  <si>
    <t>JUNTA DE CONTRACCIÓN EN PISO DE CONCRETO A BASE DE CORTE CON DISCO DE 3MM" A UNA PROFUNDIDAD DE 4CM, RELLENO CON SELLADORES EPOXICO FLEXIBLE EUCO 700, SIKAFLEX 15LMSL Y/O SUPERSEAL DE FESTER, APLICADO SOBRE RESPALDO DE POLIETILENO BACKER ROAD 1/4, INCLUYE MATERIALES, MANO DE OBRA, HERRAMIENTA Y EQUIPO.</t>
  </si>
  <si>
    <t>19.041-PVM</t>
  </si>
  <si>
    <t>JUNTA DE EXPANSIÓN DE PISOS DE CONCRETO A BASE DE CELOTEX DE 1/2"x12 CM DE ANCHO TERMINADA CON SELLADOR EPOXICO FLEXIBLE EUCO700, SIKAFLEX 15LMSL Y/O SUPERSEAL DE FESTER. INCLUYE: MATERIALES, MANO DE OBRA, HERRAMIENTA Y EQUIPO.</t>
  </si>
  <si>
    <t>ESDEM-07</t>
  </si>
  <si>
    <t>LIMPIEZAS</t>
  </si>
  <si>
    <t>LIMPIEZA DIARIA DE OBRA A CUALQUIER NIVEL Y GRADO DE DIFICULTAD, SE DEBERÁ CONSIDERAR PARA ESTE TRABAJO: MATERIALES, MANO DE OBRA, EQUIPO, ACARREOS, ELEVACIONES, ACOPIO Y RETIRO DEL MATERIAL SOBRANTE FUERA DE LA OBRA A TIRO AUTORIZADO Y LIMPIEZA DEL ÁREA DE TRABAJO.</t>
  </si>
  <si>
    <t>LIMPIEZA GENERAL DE ÁREA DE INTERVENCIÓN AL FINAL Ó TÉRMINO DE LA OBRA. SE REALIZARÁ LIMPIEZA FINA Y LAVADO DE PISOS CON AGUA Y JABÓN EN POLVO. INCLUYE: MANO DE OBRA, ACARREOS, HERRAMIENTA, EQUIPO Y TODO LO NECESARIO PARA SU CORRECTA EJECUCIÓN.</t>
  </si>
  <si>
    <t>CONSTRUCCIÓN DE ESCALERA DE EMERGENCIA Y ADECUACIÓN DE PASILLOS, VESTÍBULOS DE ACCESO, EN LA FACULTAD DE ENFERMERÍA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</si>
</sst>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43" fontId="6" fillId="0" borderId="0" xfId="1" applyFont="1" applyFill="1" applyAlignment="1"/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justify" wrapText="1"/>
    </xf>
    <xf numFmtId="0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43" fontId="6" fillId="0" borderId="0" xfId="1" applyFont="1" applyFill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676275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topLeftCell="A71" zoomScale="85" zoomScaleNormal="85" workbookViewId="0">
      <selection activeCell="C77" sqref="C77:F78"/>
    </sheetView>
  </sheetViews>
  <sheetFormatPr baseColWidth="10" defaultRowHeight="15" x14ac:dyDescent="0.25"/>
  <cols>
    <col min="1" max="1" width="14.85546875" style="5" customWidth="1"/>
    <col min="2" max="2" width="67" style="1" customWidth="1"/>
    <col min="3" max="3" width="8.85546875" style="2" customWidth="1"/>
    <col min="4" max="4" width="13.42578125" style="3" customWidth="1"/>
    <col min="5" max="5" width="15.5703125" style="4" customWidth="1"/>
    <col min="6" max="6" width="22.5703125" style="4" customWidth="1"/>
    <col min="11" max="11" width="13.5703125" customWidth="1"/>
  </cols>
  <sheetData>
    <row r="1" spans="1:6" ht="15.75" x14ac:dyDescent="0.25">
      <c r="A1" s="22" t="s">
        <v>0</v>
      </c>
      <c r="B1" s="22"/>
      <c r="C1" s="22"/>
      <c r="D1" s="22"/>
      <c r="E1" s="22"/>
      <c r="F1" s="22"/>
    </row>
    <row r="2" spans="1:6" x14ac:dyDescent="0.25">
      <c r="A2" s="23" t="s">
        <v>9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5">
      <c r="A4" s="24" t="s">
        <v>14</v>
      </c>
      <c r="B4" s="24"/>
      <c r="C4" s="24"/>
      <c r="D4" s="24"/>
      <c r="E4" s="24"/>
      <c r="F4" s="24"/>
    </row>
    <row r="5" spans="1:6" x14ac:dyDescent="0.25">
      <c r="E5" s="18" t="s">
        <v>13</v>
      </c>
      <c r="F5" s="19">
        <v>2418</v>
      </c>
    </row>
    <row r="6" spans="1:6" ht="21" customHeight="1" x14ac:dyDescent="0.25">
      <c r="A6" s="26" t="s">
        <v>20</v>
      </c>
      <c r="B6" s="26"/>
      <c r="C6" s="26"/>
      <c r="D6" s="26"/>
      <c r="E6" s="26"/>
      <c r="F6" s="26"/>
    </row>
    <row r="7" spans="1:6" ht="42" customHeight="1" x14ac:dyDescent="0.25">
      <c r="A7" s="20" t="s">
        <v>2</v>
      </c>
      <c r="B7" s="25" t="s">
        <v>127</v>
      </c>
      <c r="C7" s="25"/>
      <c r="D7" s="25"/>
      <c r="E7" s="25"/>
      <c r="F7" s="25"/>
    </row>
    <row r="8" spans="1:6" ht="30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  <c r="F8" s="8" t="s">
        <v>8</v>
      </c>
    </row>
    <row r="10" spans="1:6" ht="45" x14ac:dyDescent="0.25">
      <c r="A10"/>
      <c r="B10" s="21" t="s">
        <v>127</v>
      </c>
      <c r="C10"/>
      <c r="D10"/>
      <c r="E10"/>
    </row>
    <row r="11" spans="1:6" x14ac:dyDescent="0.25">
      <c r="A11"/>
      <c r="B11" s="21" t="s">
        <v>28</v>
      </c>
      <c r="C11"/>
      <c r="D11"/>
      <c r="E11"/>
    </row>
    <row r="12" spans="1:6" x14ac:dyDescent="0.25">
      <c r="A12" s="21" t="s">
        <v>29</v>
      </c>
      <c r="B12" s="21" t="s">
        <v>15</v>
      </c>
      <c r="C12"/>
      <c r="D12"/>
      <c r="E12"/>
    </row>
    <row r="13" spans="1:6" ht="85.5" x14ac:dyDescent="0.25">
      <c r="A13" s="9">
        <v>11113</v>
      </c>
      <c r="B13" s="10" t="s">
        <v>30</v>
      </c>
      <c r="C13" s="27" t="s">
        <v>17</v>
      </c>
      <c r="D13" s="28">
        <v>16.260000000000002</v>
      </c>
      <c r="E13" s="29"/>
      <c r="F13" s="30">
        <f t="shared" ref="F13:F18" si="0">ROUND(E13*D13,2)</f>
        <v>0</v>
      </c>
    </row>
    <row r="14" spans="1:6" ht="42.75" x14ac:dyDescent="0.25">
      <c r="A14" s="9">
        <v>10314</v>
      </c>
      <c r="B14" s="10" t="s">
        <v>31</v>
      </c>
      <c r="C14" s="27" t="s">
        <v>10</v>
      </c>
      <c r="D14" s="28">
        <v>41.9</v>
      </c>
      <c r="E14" s="29"/>
      <c r="F14" s="30">
        <f t="shared" si="0"/>
        <v>0</v>
      </c>
    </row>
    <row r="15" spans="1:6" ht="71.25" x14ac:dyDescent="0.25">
      <c r="A15" s="9" t="s">
        <v>32</v>
      </c>
      <c r="B15" s="10" t="s">
        <v>33</v>
      </c>
      <c r="C15" s="27" t="s">
        <v>10</v>
      </c>
      <c r="D15" s="28">
        <v>123.56</v>
      </c>
      <c r="E15" s="29"/>
      <c r="F15" s="30">
        <f t="shared" si="0"/>
        <v>0</v>
      </c>
    </row>
    <row r="16" spans="1:6" ht="28.5" x14ac:dyDescent="0.25">
      <c r="A16" s="9" t="s">
        <v>34</v>
      </c>
      <c r="B16" s="10" t="s">
        <v>35</v>
      </c>
      <c r="C16" s="27" t="s">
        <v>27</v>
      </c>
      <c r="D16" s="28">
        <v>1</v>
      </c>
      <c r="E16" s="29"/>
      <c r="F16" s="30">
        <f t="shared" si="0"/>
        <v>0</v>
      </c>
    </row>
    <row r="17" spans="1:6" ht="71.25" x14ac:dyDescent="0.25">
      <c r="A17" s="9" t="s">
        <v>36</v>
      </c>
      <c r="B17" s="10" t="s">
        <v>37</v>
      </c>
      <c r="C17" s="27" t="s">
        <v>27</v>
      </c>
      <c r="D17" s="28">
        <v>13</v>
      </c>
      <c r="E17" s="29"/>
      <c r="F17" s="30">
        <f t="shared" si="0"/>
        <v>0</v>
      </c>
    </row>
    <row r="18" spans="1:6" ht="142.5" x14ac:dyDescent="0.25">
      <c r="A18" s="9" t="s">
        <v>38</v>
      </c>
      <c r="B18" s="10" t="s">
        <v>39</v>
      </c>
      <c r="C18" s="27" t="s">
        <v>19</v>
      </c>
      <c r="D18" s="28">
        <v>69.16</v>
      </c>
      <c r="E18" s="29"/>
      <c r="F18" s="30">
        <f t="shared" si="0"/>
        <v>0</v>
      </c>
    </row>
    <row r="19" spans="1:6" x14ac:dyDescent="0.25">
      <c r="A19"/>
      <c r="B19" t="s">
        <v>23</v>
      </c>
      <c r="C19"/>
      <c r="D19"/>
      <c r="E19"/>
    </row>
    <row r="20" spans="1:6" x14ac:dyDescent="0.25">
      <c r="E20" s="15" t="s">
        <v>11</v>
      </c>
      <c r="F20" s="16">
        <f>SUM(F13:F19)</f>
        <v>0</v>
      </c>
    </row>
    <row r="21" spans="1:6" x14ac:dyDescent="0.25">
      <c r="A21" s="21" t="s">
        <v>40</v>
      </c>
      <c r="B21" s="21" t="s">
        <v>24</v>
      </c>
      <c r="C21"/>
      <c r="D21"/>
      <c r="E21"/>
    </row>
    <row r="22" spans="1:6" ht="57" x14ac:dyDescent="0.25">
      <c r="A22" s="9" t="s">
        <v>41</v>
      </c>
      <c r="B22" s="10" t="s">
        <v>42</v>
      </c>
      <c r="C22" s="27" t="s">
        <v>10</v>
      </c>
      <c r="D22" s="28">
        <v>23.14</v>
      </c>
      <c r="E22" s="29"/>
      <c r="F22" s="30">
        <f t="shared" ref="F22:F24" si="1">ROUND(E22*D22,2)</f>
        <v>0</v>
      </c>
    </row>
    <row r="23" spans="1:6" ht="99.75" x14ac:dyDescent="0.25">
      <c r="A23" s="9" t="s">
        <v>43</v>
      </c>
      <c r="B23" s="10" t="s">
        <v>44</v>
      </c>
      <c r="C23" s="27" t="s">
        <v>19</v>
      </c>
      <c r="D23" s="28">
        <v>4.88</v>
      </c>
      <c r="E23" s="29"/>
      <c r="F23" s="30">
        <f t="shared" si="1"/>
        <v>0</v>
      </c>
    </row>
    <row r="24" spans="1:6" ht="71.25" x14ac:dyDescent="0.25">
      <c r="A24" s="9" t="s">
        <v>45</v>
      </c>
      <c r="B24" s="10" t="s">
        <v>46</v>
      </c>
      <c r="C24" s="27" t="s">
        <v>10</v>
      </c>
      <c r="D24" s="28">
        <v>7.25</v>
      </c>
      <c r="E24" s="29"/>
      <c r="F24" s="30">
        <f t="shared" si="1"/>
        <v>0</v>
      </c>
    </row>
    <row r="25" spans="1:6" x14ac:dyDescent="0.25">
      <c r="A25"/>
      <c r="B25" t="s">
        <v>23</v>
      </c>
      <c r="C25"/>
      <c r="D25"/>
      <c r="E25"/>
    </row>
    <row r="26" spans="1:6" x14ac:dyDescent="0.25">
      <c r="E26" s="15" t="s">
        <v>11</v>
      </c>
      <c r="F26" s="16">
        <f>SUM(F22:F25)</f>
        <v>0</v>
      </c>
    </row>
    <row r="27" spans="1:6" x14ac:dyDescent="0.25">
      <c r="A27" s="21" t="s">
        <v>47</v>
      </c>
      <c r="B27" s="21" t="s">
        <v>48</v>
      </c>
      <c r="C27"/>
      <c r="D27"/>
      <c r="E27"/>
    </row>
    <row r="28" spans="1:6" ht="71.25" x14ac:dyDescent="0.25">
      <c r="A28" s="9" t="s">
        <v>49</v>
      </c>
      <c r="B28" s="10" t="s">
        <v>50</v>
      </c>
      <c r="C28" s="27" t="s">
        <v>17</v>
      </c>
      <c r="D28" s="28">
        <v>39.58</v>
      </c>
      <c r="E28" s="29"/>
      <c r="F28" s="30">
        <f t="shared" ref="F28:F29" si="2">ROUND(E28*D28,2)</f>
        <v>0</v>
      </c>
    </row>
    <row r="29" spans="1:6" ht="57" x14ac:dyDescent="0.25">
      <c r="A29" s="9" t="s">
        <v>51</v>
      </c>
      <c r="B29" s="10" t="s">
        <v>52</v>
      </c>
      <c r="C29" s="27" t="s">
        <v>17</v>
      </c>
      <c r="D29" s="28">
        <v>39.58</v>
      </c>
      <c r="E29" s="29"/>
      <c r="F29" s="30">
        <f t="shared" si="2"/>
        <v>0</v>
      </c>
    </row>
    <row r="30" spans="1:6" x14ac:dyDescent="0.25">
      <c r="A30"/>
      <c r="B30" t="s">
        <v>23</v>
      </c>
      <c r="C30"/>
      <c r="D30"/>
      <c r="E30"/>
    </row>
    <row r="31" spans="1:6" x14ac:dyDescent="0.25">
      <c r="E31" s="15" t="s">
        <v>11</v>
      </c>
      <c r="F31" s="16">
        <f>SUM(F28:F30)</f>
        <v>0</v>
      </c>
    </row>
    <row r="32" spans="1:6" x14ac:dyDescent="0.25">
      <c r="A32" s="21" t="s">
        <v>53</v>
      </c>
      <c r="B32" s="21" t="s">
        <v>54</v>
      </c>
      <c r="C32"/>
      <c r="D32"/>
      <c r="E32"/>
    </row>
    <row r="33" spans="1:6" ht="71.25" x14ac:dyDescent="0.25">
      <c r="A33" s="9" t="s">
        <v>55</v>
      </c>
      <c r="B33" s="10" t="s">
        <v>56</v>
      </c>
      <c r="C33" s="27" t="s">
        <v>17</v>
      </c>
      <c r="D33" s="28">
        <v>10</v>
      </c>
      <c r="E33" s="29"/>
      <c r="F33" s="30">
        <f t="shared" ref="F33:F40" si="3">ROUND(E33*D33,2)</f>
        <v>0</v>
      </c>
    </row>
    <row r="34" spans="1:6" ht="85.5" x14ac:dyDescent="0.25">
      <c r="A34" s="9" t="s">
        <v>57</v>
      </c>
      <c r="B34" s="10" t="s">
        <v>58</v>
      </c>
      <c r="C34" s="27" t="s">
        <v>17</v>
      </c>
      <c r="D34" s="28">
        <v>3.75</v>
      </c>
      <c r="E34" s="29"/>
      <c r="F34" s="30">
        <f t="shared" si="3"/>
        <v>0</v>
      </c>
    </row>
    <row r="35" spans="1:6" ht="57" x14ac:dyDescent="0.25">
      <c r="A35" s="9" t="s">
        <v>21</v>
      </c>
      <c r="B35" s="10" t="s">
        <v>22</v>
      </c>
      <c r="C35" s="27" t="s">
        <v>10</v>
      </c>
      <c r="D35" s="28">
        <v>5.63</v>
      </c>
      <c r="E35" s="29"/>
      <c r="F35" s="30">
        <f t="shared" si="3"/>
        <v>0</v>
      </c>
    </row>
    <row r="36" spans="1:6" ht="71.25" x14ac:dyDescent="0.25">
      <c r="A36" s="9" t="s">
        <v>59</v>
      </c>
      <c r="B36" s="10" t="s">
        <v>60</v>
      </c>
      <c r="C36" s="27" t="s">
        <v>10</v>
      </c>
      <c r="D36" s="28">
        <v>8.1300000000000008</v>
      </c>
      <c r="E36" s="29"/>
      <c r="F36" s="30">
        <f t="shared" si="3"/>
        <v>0</v>
      </c>
    </row>
    <row r="37" spans="1:6" ht="99.75" x14ac:dyDescent="0.25">
      <c r="A37" s="9">
        <v>12034</v>
      </c>
      <c r="B37" s="10" t="s">
        <v>61</v>
      </c>
      <c r="C37" s="27" t="s">
        <v>25</v>
      </c>
      <c r="D37" s="28">
        <v>125.06</v>
      </c>
      <c r="E37" s="29"/>
      <c r="F37" s="30">
        <f t="shared" si="3"/>
        <v>0</v>
      </c>
    </row>
    <row r="38" spans="1:6" ht="99.75" x14ac:dyDescent="0.25">
      <c r="A38" s="9">
        <v>12035</v>
      </c>
      <c r="B38" s="10" t="s">
        <v>62</v>
      </c>
      <c r="C38" s="27" t="s">
        <v>25</v>
      </c>
      <c r="D38" s="28">
        <v>175.08</v>
      </c>
      <c r="E38" s="29"/>
      <c r="F38" s="30">
        <f t="shared" si="3"/>
        <v>0</v>
      </c>
    </row>
    <row r="39" spans="1:6" ht="57" x14ac:dyDescent="0.25">
      <c r="A39" s="9" t="s">
        <v>26</v>
      </c>
      <c r="B39" s="10" t="s">
        <v>63</v>
      </c>
      <c r="C39" s="27" t="s">
        <v>17</v>
      </c>
      <c r="D39" s="28">
        <v>1.88</v>
      </c>
      <c r="E39" s="29"/>
      <c r="F39" s="30">
        <f t="shared" si="3"/>
        <v>0</v>
      </c>
    </row>
    <row r="40" spans="1:6" ht="85.5" x14ac:dyDescent="0.25">
      <c r="A40" s="9">
        <v>11113</v>
      </c>
      <c r="B40" s="10" t="s">
        <v>30</v>
      </c>
      <c r="C40" s="27" t="s">
        <v>17</v>
      </c>
      <c r="D40" s="28">
        <v>8.75</v>
      </c>
      <c r="E40" s="29"/>
      <c r="F40" s="30">
        <f t="shared" si="3"/>
        <v>0</v>
      </c>
    </row>
    <row r="41" spans="1:6" x14ac:dyDescent="0.25">
      <c r="A41"/>
      <c r="B41" t="s">
        <v>23</v>
      </c>
      <c r="C41"/>
      <c r="D41"/>
      <c r="E41"/>
    </row>
    <row r="42" spans="1:6" x14ac:dyDescent="0.25">
      <c r="E42" s="15" t="s">
        <v>11</v>
      </c>
      <c r="F42" s="16">
        <f>SUM(F33:F41)</f>
        <v>0</v>
      </c>
    </row>
    <row r="43" spans="1:6" x14ac:dyDescent="0.25">
      <c r="A43" s="21" t="s">
        <v>64</v>
      </c>
      <c r="B43" s="21" t="s">
        <v>65</v>
      </c>
      <c r="C43"/>
      <c r="D43"/>
      <c r="E43"/>
    </row>
    <row r="44" spans="1:6" ht="142.5" x14ac:dyDescent="0.25">
      <c r="A44" s="9" t="s">
        <v>66</v>
      </c>
      <c r="B44" s="10" t="s">
        <v>67</v>
      </c>
      <c r="C44" s="27" t="s">
        <v>18</v>
      </c>
      <c r="D44" s="28">
        <v>2</v>
      </c>
      <c r="E44" s="29"/>
      <c r="F44" s="30">
        <f t="shared" ref="F44:F57" si="4">ROUND(E44*D44,2)</f>
        <v>0</v>
      </c>
    </row>
    <row r="45" spans="1:6" ht="142.5" x14ac:dyDescent="0.25">
      <c r="A45" s="9" t="s">
        <v>68</v>
      </c>
      <c r="B45" s="10" t="s">
        <v>69</v>
      </c>
      <c r="C45" s="27" t="s">
        <v>18</v>
      </c>
      <c r="D45" s="28">
        <v>2</v>
      </c>
      <c r="E45" s="29"/>
      <c r="F45" s="30">
        <f t="shared" si="4"/>
        <v>0</v>
      </c>
    </row>
    <row r="46" spans="1:6" ht="85.5" x14ac:dyDescent="0.25">
      <c r="A46" s="9" t="s">
        <v>70</v>
      </c>
      <c r="B46" s="10" t="s">
        <v>71</v>
      </c>
      <c r="C46" s="27" t="s">
        <v>25</v>
      </c>
      <c r="D46" s="28">
        <v>5.42</v>
      </c>
      <c r="E46" s="29"/>
      <c r="F46" s="30">
        <f t="shared" si="4"/>
        <v>0</v>
      </c>
    </row>
    <row r="47" spans="1:6" ht="114" x14ac:dyDescent="0.25">
      <c r="A47" s="9" t="s">
        <v>72</v>
      </c>
      <c r="B47" s="10" t="s">
        <v>73</v>
      </c>
      <c r="C47" s="27" t="s">
        <v>25</v>
      </c>
      <c r="D47" s="28">
        <v>2569.89</v>
      </c>
      <c r="E47" s="29"/>
      <c r="F47" s="30">
        <f t="shared" si="4"/>
        <v>0</v>
      </c>
    </row>
    <row r="48" spans="1:6" ht="71.25" x14ac:dyDescent="0.25">
      <c r="A48" s="9">
        <v>34027</v>
      </c>
      <c r="B48" s="10" t="s">
        <v>74</v>
      </c>
      <c r="C48" s="27" t="s">
        <v>25</v>
      </c>
      <c r="D48" s="28">
        <v>2154.3200000000002</v>
      </c>
      <c r="E48" s="29"/>
      <c r="F48" s="30">
        <f t="shared" si="4"/>
        <v>0</v>
      </c>
    </row>
    <row r="49" spans="1:6" ht="85.5" x14ac:dyDescent="0.25">
      <c r="A49" s="9" t="s">
        <v>75</v>
      </c>
      <c r="B49" s="10" t="s">
        <v>76</v>
      </c>
      <c r="C49" s="27" t="s">
        <v>18</v>
      </c>
      <c r="D49" s="28">
        <v>6</v>
      </c>
      <c r="E49" s="29"/>
      <c r="F49" s="30">
        <f t="shared" si="4"/>
        <v>0</v>
      </c>
    </row>
    <row r="50" spans="1:6" ht="42.75" x14ac:dyDescent="0.25">
      <c r="A50" s="9" t="s">
        <v>77</v>
      </c>
      <c r="B50" s="10" t="s">
        <v>78</v>
      </c>
      <c r="C50" s="27" t="s">
        <v>18</v>
      </c>
      <c r="D50" s="28">
        <v>12</v>
      </c>
      <c r="E50" s="29"/>
      <c r="F50" s="30">
        <f t="shared" si="4"/>
        <v>0</v>
      </c>
    </row>
    <row r="51" spans="1:6" ht="71.25" x14ac:dyDescent="0.25">
      <c r="A51" s="9" t="s">
        <v>79</v>
      </c>
      <c r="B51" s="10" t="s">
        <v>80</v>
      </c>
      <c r="C51" s="27" t="s">
        <v>18</v>
      </c>
      <c r="D51" s="28">
        <v>12</v>
      </c>
      <c r="E51" s="29"/>
      <c r="F51" s="30">
        <f t="shared" si="4"/>
        <v>0</v>
      </c>
    </row>
    <row r="52" spans="1:6" ht="71.25" x14ac:dyDescent="0.25">
      <c r="A52" s="9" t="s">
        <v>81</v>
      </c>
      <c r="B52" s="10" t="s">
        <v>82</v>
      </c>
      <c r="C52" s="27" t="s">
        <v>18</v>
      </c>
      <c r="D52" s="28">
        <v>6</v>
      </c>
      <c r="E52" s="29"/>
      <c r="F52" s="30">
        <f t="shared" si="4"/>
        <v>0</v>
      </c>
    </row>
    <row r="53" spans="1:6" ht="85.5" x14ac:dyDescent="0.25">
      <c r="A53" s="9" t="s">
        <v>83</v>
      </c>
      <c r="B53" s="10" t="s">
        <v>84</v>
      </c>
      <c r="C53" s="27" t="s">
        <v>19</v>
      </c>
      <c r="D53" s="28">
        <v>2.2799999999999998</v>
      </c>
      <c r="E53" s="29"/>
      <c r="F53" s="30">
        <f t="shared" si="4"/>
        <v>0</v>
      </c>
    </row>
    <row r="54" spans="1:6" ht="57" x14ac:dyDescent="0.25">
      <c r="A54" s="9" t="s">
        <v>85</v>
      </c>
      <c r="B54" s="10" t="s">
        <v>86</v>
      </c>
      <c r="C54" s="27" t="s">
        <v>10</v>
      </c>
      <c r="D54" s="28">
        <v>16.91</v>
      </c>
      <c r="E54" s="29"/>
      <c r="F54" s="30">
        <f t="shared" si="4"/>
        <v>0</v>
      </c>
    </row>
    <row r="55" spans="1:6" ht="114" x14ac:dyDescent="0.25">
      <c r="A55" s="9" t="s">
        <v>87</v>
      </c>
      <c r="B55" s="10" t="s">
        <v>88</v>
      </c>
      <c r="C55" s="27" t="s">
        <v>10</v>
      </c>
      <c r="D55" s="28">
        <v>16.91</v>
      </c>
      <c r="E55" s="29"/>
      <c r="F55" s="30">
        <f t="shared" si="4"/>
        <v>0</v>
      </c>
    </row>
    <row r="56" spans="1:6" ht="156.75" x14ac:dyDescent="0.25">
      <c r="A56" s="9" t="s">
        <v>89</v>
      </c>
      <c r="B56" s="10" t="s">
        <v>90</v>
      </c>
      <c r="C56" s="27" t="s">
        <v>19</v>
      </c>
      <c r="D56" s="28">
        <v>21.26</v>
      </c>
      <c r="E56" s="29"/>
      <c r="F56" s="30">
        <f t="shared" si="4"/>
        <v>0</v>
      </c>
    </row>
    <row r="57" spans="1:6" ht="114" x14ac:dyDescent="0.25">
      <c r="A57" s="9" t="s">
        <v>91</v>
      </c>
      <c r="B57" s="10" t="s">
        <v>92</v>
      </c>
      <c r="C57" s="27" t="s">
        <v>93</v>
      </c>
      <c r="D57" s="28">
        <v>1.25</v>
      </c>
      <c r="E57" s="29"/>
      <c r="F57" s="30">
        <f t="shared" si="4"/>
        <v>0</v>
      </c>
    </row>
    <row r="58" spans="1:6" x14ac:dyDescent="0.25">
      <c r="A58"/>
      <c r="B58" t="s">
        <v>23</v>
      </c>
      <c r="C58"/>
      <c r="D58"/>
      <c r="E58"/>
    </row>
    <row r="59" spans="1:6" x14ac:dyDescent="0.25">
      <c r="E59" s="15" t="s">
        <v>11</v>
      </c>
      <c r="F59" s="16">
        <f>SUM(F44:F58)</f>
        <v>0</v>
      </c>
    </row>
    <row r="60" spans="1:6" x14ac:dyDescent="0.25">
      <c r="A60" s="21" t="s">
        <v>94</v>
      </c>
      <c r="B60" s="21" t="s">
        <v>95</v>
      </c>
      <c r="C60"/>
      <c r="D60"/>
      <c r="E60"/>
    </row>
    <row r="61" spans="1:6" ht="128.25" x14ac:dyDescent="0.25">
      <c r="A61" s="9" t="s">
        <v>96</v>
      </c>
      <c r="B61" s="10" t="s">
        <v>97</v>
      </c>
      <c r="C61" s="27" t="s">
        <v>19</v>
      </c>
      <c r="D61" s="28">
        <v>50.02</v>
      </c>
      <c r="E61" s="29"/>
      <c r="F61" s="30">
        <f t="shared" ref="F61:F73" si="5">ROUND(E61*D61,2)</f>
        <v>0</v>
      </c>
    </row>
    <row r="62" spans="1:6" ht="114" x14ac:dyDescent="0.25">
      <c r="A62" s="9" t="s">
        <v>98</v>
      </c>
      <c r="B62" s="10" t="s">
        <v>99</v>
      </c>
      <c r="C62" s="27" t="s">
        <v>19</v>
      </c>
      <c r="D62" s="28">
        <v>2.5</v>
      </c>
      <c r="E62" s="29"/>
      <c r="F62" s="30">
        <f t="shared" si="5"/>
        <v>0</v>
      </c>
    </row>
    <row r="63" spans="1:6" ht="171" x14ac:dyDescent="0.25">
      <c r="A63" s="9" t="s">
        <v>100</v>
      </c>
      <c r="B63" s="10" t="s">
        <v>101</v>
      </c>
      <c r="C63" s="27" t="s">
        <v>102</v>
      </c>
      <c r="D63" s="28">
        <v>2</v>
      </c>
      <c r="E63" s="29"/>
      <c r="F63" s="30">
        <f t="shared" si="5"/>
        <v>0</v>
      </c>
    </row>
    <row r="64" spans="1:6" ht="171" x14ac:dyDescent="0.25">
      <c r="A64" s="9" t="s">
        <v>103</v>
      </c>
      <c r="B64" s="10" t="s">
        <v>104</v>
      </c>
      <c r="C64" s="27" t="s">
        <v>18</v>
      </c>
      <c r="D64" s="28">
        <v>2</v>
      </c>
      <c r="E64" s="29"/>
      <c r="F64" s="30">
        <f t="shared" si="5"/>
        <v>0</v>
      </c>
    </row>
    <row r="65" spans="1:6" ht="142.5" x14ac:dyDescent="0.25">
      <c r="A65" s="9" t="s">
        <v>105</v>
      </c>
      <c r="B65" s="10" t="s">
        <v>106</v>
      </c>
      <c r="C65" s="27" t="s">
        <v>19</v>
      </c>
      <c r="D65" s="28">
        <v>5</v>
      </c>
      <c r="E65" s="29"/>
      <c r="F65" s="30">
        <f t="shared" si="5"/>
        <v>0</v>
      </c>
    </row>
    <row r="66" spans="1:6" ht="71.25" x14ac:dyDescent="0.25">
      <c r="A66" s="9" t="s">
        <v>107</v>
      </c>
      <c r="B66" s="10" t="s">
        <v>108</v>
      </c>
      <c r="C66" s="27" t="s">
        <v>10</v>
      </c>
      <c r="D66" s="28">
        <v>5</v>
      </c>
      <c r="E66" s="29"/>
      <c r="F66" s="30">
        <f t="shared" si="5"/>
        <v>0</v>
      </c>
    </row>
    <row r="67" spans="1:6" ht="99.75" x14ac:dyDescent="0.25">
      <c r="A67" s="9" t="s">
        <v>109</v>
      </c>
      <c r="B67" s="10" t="s">
        <v>110</v>
      </c>
      <c r="C67" s="27" t="s">
        <v>10</v>
      </c>
      <c r="D67" s="28">
        <v>50.02</v>
      </c>
      <c r="E67" s="29"/>
      <c r="F67" s="30">
        <f t="shared" si="5"/>
        <v>0</v>
      </c>
    </row>
    <row r="68" spans="1:6" ht="199.5" x14ac:dyDescent="0.25">
      <c r="A68" s="9" t="s">
        <v>111</v>
      </c>
      <c r="B68" s="10" t="s">
        <v>112</v>
      </c>
      <c r="C68" s="27" t="s">
        <v>19</v>
      </c>
      <c r="D68" s="28">
        <v>9.3800000000000008</v>
      </c>
      <c r="E68" s="29"/>
      <c r="F68" s="30">
        <f t="shared" si="5"/>
        <v>0</v>
      </c>
    </row>
    <row r="69" spans="1:6" ht="114" x14ac:dyDescent="0.25">
      <c r="A69" s="9" t="s">
        <v>113</v>
      </c>
      <c r="B69" s="10" t="s">
        <v>114</v>
      </c>
      <c r="C69" s="27" t="s">
        <v>10</v>
      </c>
      <c r="D69" s="28">
        <v>16.260000000000002</v>
      </c>
      <c r="E69" s="29"/>
      <c r="F69" s="30">
        <f t="shared" si="5"/>
        <v>0</v>
      </c>
    </row>
    <row r="70" spans="1:6" ht="114" x14ac:dyDescent="0.25">
      <c r="A70" s="9" t="s">
        <v>115</v>
      </c>
      <c r="B70" s="10" t="s">
        <v>116</v>
      </c>
      <c r="C70" s="27" t="s">
        <v>19</v>
      </c>
      <c r="D70" s="28">
        <v>15.01</v>
      </c>
      <c r="E70" s="29"/>
      <c r="F70" s="30">
        <f t="shared" si="5"/>
        <v>0</v>
      </c>
    </row>
    <row r="71" spans="1:6" ht="128.25" x14ac:dyDescent="0.25">
      <c r="A71" s="9" t="s">
        <v>117</v>
      </c>
      <c r="B71" s="10" t="s">
        <v>118</v>
      </c>
      <c r="C71" s="27" t="s">
        <v>18</v>
      </c>
      <c r="D71" s="28">
        <v>4</v>
      </c>
      <c r="E71" s="29"/>
      <c r="F71" s="30">
        <f t="shared" si="5"/>
        <v>0</v>
      </c>
    </row>
    <row r="72" spans="1:6" ht="99.75" x14ac:dyDescent="0.25">
      <c r="A72" s="9" t="s">
        <v>119</v>
      </c>
      <c r="B72" s="10" t="s">
        <v>120</v>
      </c>
      <c r="C72" s="27" t="s">
        <v>19</v>
      </c>
      <c r="D72" s="28">
        <v>8.75</v>
      </c>
      <c r="E72" s="29"/>
      <c r="F72" s="30">
        <f t="shared" si="5"/>
        <v>0</v>
      </c>
    </row>
    <row r="73" spans="1:6" ht="71.25" x14ac:dyDescent="0.25">
      <c r="A73" s="9" t="s">
        <v>121</v>
      </c>
      <c r="B73" s="10" t="s">
        <v>122</v>
      </c>
      <c r="C73" s="27" t="s">
        <v>19</v>
      </c>
      <c r="D73" s="28">
        <v>42.23</v>
      </c>
      <c r="E73" s="29"/>
      <c r="F73" s="30">
        <f t="shared" si="5"/>
        <v>0</v>
      </c>
    </row>
    <row r="74" spans="1:6" x14ac:dyDescent="0.25">
      <c r="A74"/>
      <c r="B74" t="s">
        <v>23</v>
      </c>
      <c r="C74"/>
      <c r="D74"/>
      <c r="E74"/>
    </row>
    <row r="75" spans="1:6" x14ac:dyDescent="0.25">
      <c r="E75" s="15" t="s">
        <v>11</v>
      </c>
      <c r="F75" s="16">
        <f>SUM(F61:F74)</f>
        <v>0</v>
      </c>
    </row>
    <row r="76" spans="1:6" x14ac:dyDescent="0.25">
      <c r="A76" s="21" t="s">
        <v>123</v>
      </c>
      <c r="B76" s="21" t="s">
        <v>124</v>
      </c>
      <c r="C76"/>
      <c r="D76"/>
      <c r="E76"/>
    </row>
    <row r="77" spans="1:6" ht="85.5" x14ac:dyDescent="0.25">
      <c r="A77" s="9">
        <v>2.0499999999999998</v>
      </c>
      <c r="B77" s="10" t="s">
        <v>125</v>
      </c>
      <c r="C77" s="27" t="s">
        <v>10</v>
      </c>
      <c r="D77" s="28">
        <v>153.19999999999999</v>
      </c>
      <c r="E77" s="29"/>
      <c r="F77" s="30">
        <f t="shared" ref="F77:F78" si="6">ROUND(E77*D77,2)</f>
        <v>0</v>
      </c>
    </row>
    <row r="78" spans="1:6" ht="71.25" x14ac:dyDescent="0.25">
      <c r="A78" s="9">
        <v>37009</v>
      </c>
      <c r="B78" s="10" t="s">
        <v>126</v>
      </c>
      <c r="C78" s="27" t="s">
        <v>10</v>
      </c>
      <c r="D78" s="28">
        <v>153.19999999999999</v>
      </c>
      <c r="E78" s="29"/>
      <c r="F78" s="30">
        <f t="shared" si="6"/>
        <v>0</v>
      </c>
    </row>
    <row r="79" spans="1:6" x14ac:dyDescent="0.25">
      <c r="A79" s="9"/>
      <c r="B79" s="10"/>
      <c r="C79" s="11"/>
      <c r="D79" s="12"/>
      <c r="E79" s="13"/>
      <c r="F79" s="14"/>
    </row>
    <row r="80" spans="1:6" x14ac:dyDescent="0.25">
      <c r="A80"/>
      <c r="B80" t="s">
        <v>23</v>
      </c>
      <c r="C80"/>
      <c r="D80"/>
      <c r="E80"/>
    </row>
    <row r="81" spans="1:6" x14ac:dyDescent="0.25">
      <c r="E81" s="15" t="s">
        <v>11</v>
      </c>
      <c r="F81" s="16">
        <f>SUM(F77:F80)</f>
        <v>0</v>
      </c>
    </row>
    <row r="82" spans="1:6" x14ac:dyDescent="0.25">
      <c r="A82"/>
      <c r="B82"/>
      <c r="C82"/>
      <c r="D82"/>
      <c r="E82"/>
    </row>
    <row r="84" spans="1:6" x14ac:dyDescent="0.25">
      <c r="E84" s="15" t="s">
        <v>16</v>
      </c>
      <c r="F84" s="16">
        <f>F81+F75+F59+F42+F31+F26+F20</f>
        <v>0</v>
      </c>
    </row>
    <row r="85" spans="1:6" x14ac:dyDescent="0.25">
      <c r="E85" s="17" t="s">
        <v>12</v>
      </c>
      <c r="F85" s="16">
        <f>F84*0.16</f>
        <v>0</v>
      </c>
    </row>
    <row r="86" spans="1:6" x14ac:dyDescent="0.25">
      <c r="E86" s="17" t="s">
        <v>8</v>
      </c>
      <c r="F86" s="16">
        <f>F85+F84</f>
        <v>0</v>
      </c>
    </row>
  </sheetData>
  <autoFilter ref="A9:F9" xr:uid="{00000000-0009-0000-0000-000000000000}"/>
  <mergeCells count="6">
    <mergeCell ref="A1:F1"/>
    <mergeCell ref="A2:F2"/>
    <mergeCell ref="A3:F3"/>
    <mergeCell ref="A4:F4"/>
    <mergeCell ref="B7:F7"/>
    <mergeCell ref="A6:F6"/>
  </mergeCells>
  <printOptions horizontalCentered="1"/>
  <pageMargins left="0.11811023622047245" right="0.11811023622047245" top="0.55118110236220474" bottom="0.55118110236220474" header="0.31496062992125984" footer="0.31496062992125984"/>
  <pageSetup scale="7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676275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catalogo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U100048639</dc:creator>
  <cp:lastModifiedBy>EDGAR SALGADO DIAZ</cp:lastModifiedBy>
  <cp:lastPrinted>2024-05-29T17:35:06Z</cp:lastPrinted>
  <dcterms:created xsi:type="dcterms:W3CDTF">2015-01-20T16:59:31Z</dcterms:created>
  <dcterms:modified xsi:type="dcterms:W3CDTF">2024-06-17T17:33:59Z</dcterms:modified>
</cp:coreProperties>
</file>