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AEM\PRESUPUESTOS 2024\"/>
    </mc:Choice>
  </mc:AlternateContent>
  <xr:revisionPtr revIDLastSave="0" documentId="13_ncr:1_{4486C68A-1584-46D6-83A1-7A16F462C50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catalogo" sheetId="1" r:id="rId1"/>
  </sheets>
  <definedNames>
    <definedName name="_xlnm._FilterDatabase" localSheetId="0" hidden="1">catalogo!$A$9:$F$9</definedName>
    <definedName name="_xlnm.Print_Titles" localSheetId="0">catalogo!$1:$8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41" i="1"/>
  <c r="F40" i="1"/>
  <c r="F39" i="1"/>
  <c r="F38" i="1"/>
  <c r="F37" i="1"/>
  <c r="F33" i="1"/>
  <c r="F32" i="1"/>
  <c r="F31" i="1"/>
  <c r="F30" i="1"/>
  <c r="F29" i="1"/>
  <c r="F28" i="1"/>
  <c r="F24" i="1"/>
  <c r="F23" i="1"/>
  <c r="F22" i="1"/>
  <c r="F21" i="1"/>
  <c r="F20" i="1"/>
  <c r="F16" i="1"/>
  <c r="F15" i="1"/>
  <c r="F14" i="1"/>
  <c r="F13" i="1"/>
  <c r="F12" i="1"/>
  <c r="F18" i="1" l="1"/>
  <c r="F44" i="1"/>
  <c r="F35" i="1"/>
  <c r="F26" i="1"/>
  <c r="F48" i="1" l="1"/>
  <c r="F49" i="1" s="1"/>
  <c r="F50" i="1" s="1"/>
</calcChain>
</file>

<file path=xl/sharedStrings.xml><?xml version="1.0" encoding="utf-8"?>
<sst xmlns="http://schemas.openxmlformats.org/spreadsheetml/2006/main" count="93" uniqueCount="62">
  <si>
    <t>UNIVERSIDAD AUTÓNOMA DEL ESTADO DE MORELOS</t>
  </si>
  <si>
    <t>DIRECCIÓN DE DESARROLLO DE INFRAESTRUCTURA UAEM</t>
  </si>
  <si>
    <t>OBRA:</t>
  </si>
  <si>
    <t>CLAVE</t>
  </si>
  <si>
    <t>DESCRIPCION</t>
  </si>
  <si>
    <t>UNIDAD</t>
  </si>
  <si>
    <t>CANTIDAD</t>
  </si>
  <si>
    <t>PRECIO UNITARIO</t>
  </si>
  <si>
    <t>TOTAL</t>
  </si>
  <si>
    <t>DIRECCIÓN GENERAL DE INFRAESTRUCTURA DE LA UAEM</t>
  </si>
  <si>
    <t>M2</t>
  </si>
  <si>
    <t>TOTAL PARTIDA</t>
  </si>
  <si>
    <t>16% DE IVA</t>
  </si>
  <si>
    <t>CLAVE DE OBRA:</t>
  </si>
  <si>
    <t>COORDINACION DE COSTOS DE LA UAEM</t>
  </si>
  <si>
    <t>PRELIMINARES</t>
  </si>
  <si>
    <t>TOTAL PARTIDAS</t>
  </si>
  <si>
    <t>M3</t>
  </si>
  <si>
    <t>PZA.</t>
  </si>
  <si>
    <t>ML</t>
  </si>
  <si>
    <t xml:space="preserve">ACCIÓN:              MEJORAS DE ESPACIOS ACADÉMICOS EN MATERIA DE INCLUSIÓN Y PROTECCIÓN CIVIL PARA EL CAMPUS NORTE </t>
  </si>
  <si>
    <t>TAPIAL DE 2.00 M. DE ALTURA CON TABLERO DE MALLA ELECTROSOLDADA 6X6/10-10 Y HULE NEGRO DE 600 MICRAS, POSTES @ 2.80 M. DE POLÍN EMPOTRADOS 30 CM. EN PISO, PARA PROTECCIÓN DE OBRA, INCLUYE: MATERIAL, EXCAVACIÓN, ACARREOS, DESMONTAJE Y RETIRO, MANO DE OBRA, EQUIPO Y HERRAMIENTA. (SE CONSIDERAN 10 USOS EN LO QUE CORRESPONDE A POLINES Y MALLA ELECTROSOLDADA).</t>
  </si>
  <si>
    <t>A-01-2503-2421</t>
  </si>
  <si>
    <t>CONSTRUCCIÓN DE RAMPA ORIENTE DEL EDIFICIO A-01,PARA ACCESIBILIDAD, ESCALERA DE ACCESO Y HABILITAR SALIDA DE EMERGENCIA EN LA ESCUELA DE TURISMO DE LA UNIVERSIDAD AUTÓNOMA DEL ESTADO DE MORELOS.</t>
  </si>
  <si>
    <t>A-01-2503-2421 PRESUPUESTO CONSTRUCCIÓN DE RAMPA ORIENTE DEL EDIFICIO A-01,PARA ACCESIBILIDAD, ESCALERA DE ACCESO Y HABILITAR SALIDA DE EMERGENCIA EN LA ESCUELA DE TURISMO DE LA UNIVERSIDAD AUTÓNOMA DEL ESTADO DE MORELOS.</t>
  </si>
  <si>
    <t>#D1</t>
  </si>
  <si>
    <t>12072C-D</t>
  </si>
  <si>
    <t>S/C-20</t>
  </si>
  <si>
    <t>TALA DE ÁRBOL CON MEDIDAS PROMEDIO DE 30 CM. DE DIÁMETRO, 5.00 M. DE ALTURA Y DE COPO Y/O FOLLAJE 5.00 M. INCLUYE: LA EXTRACCIÓN DE TOCÓN Y RAÍCES DE ÁRBOL, EXCAVACIÓN, ACARREO DE ESCOMBRO FUERA DE OBRA, MANO DE OBRA, EQUIPO Y HERRAMIENTA, P.U.O.T.</t>
  </si>
  <si>
    <t>11061-8</t>
  </si>
  <si>
    <t>LIMPIEZA, TRAZO Y NIVELACIÓN TOPOGRÁFICA DEL TERRENO ÁREAS EXTERIORES CON EQUIPO TOPOGRÁFICO, ESTABLECIENDO EJES Y PUNTOS DE REFERENCIA, BANCO DE NIVEL, INCLUYE: LIMPIEZA Y DESHIERBE DE TERRENO, MATERIALES, MANO DE OBRA, HERRAMIENTA Y EQUIPO.</t>
  </si>
  <si>
    <t>010314D</t>
  </si>
  <si>
    <t>DESPALME DE TERRENO A MANO DE 20 CM. DE ESPESOR, INCLUYE: CORTE Y RETIRO DE RAÍCES DE HIERBA Y PASTO EXISTENTE, REMOCIÓN, EXTRACCIÓN, MANO DE OBRA, EQUIPO Y HERRAMIENTA.</t>
  </si>
  <si>
    <t>11142A</t>
  </si>
  <si>
    <t>ACARREO DE MATERIAL PRODUCTO DE DEMOLICIÓN, EXCAVACIÓN EN CARRETILLA A 50.0 M. DE DISTANCIA. INCLUYE: CARGA, DESCARGA, MANO DE OBRA Y HERRAMIENTA.</t>
  </si>
  <si>
    <t>#D2</t>
  </si>
  <si>
    <t>CIMENTACIÓN</t>
  </si>
  <si>
    <t>11072-4C</t>
  </si>
  <si>
    <t>EXCAVACIÓN A CIELO ABIERTO, POR MEDIOS MANUALES DE 0.00 A -2.00 M. EN MATERIAL TIPO I - II-III, ZONA A, INCLUYE: RETIRO DE TUBO DE PVC DE 6" EXISTENTE, AFINE DE TALUD Y FONDO, APILE DE MATERIAL EN EL LUGAR, MANO DE OBRA, EQUIPO Y HERRAMIENTA.</t>
  </si>
  <si>
    <t>11101D</t>
  </si>
  <si>
    <t>PLANTILLA DE CONCRETO HECHO EN OBRA F'C=100 KG/CM2 DE 8 CM. DE ESPESOR, R.N., AG. MÁXIMO 3/4", INCLUYE: MATERIALES, MANO DE OBRA, HERRAMIENTA Y EQUIPO.</t>
  </si>
  <si>
    <t>MURO DE PIEDRA DE LA REGIÓN ASENTADA CON MORTERO CEMENTO-CAL-ARENA 1:2:6 ACABADO COMÚN. INCLUYE: MATERIALES, MANO DE OBRA, ACARREOS, EQUIPO, HERRAMIENTA, DESPERDICIOS, LIMPIEZA.</t>
  </si>
  <si>
    <t>12048A</t>
  </si>
  <si>
    <t>ZAPATA AISLADA DE CONCRETO FC=250 KG/CM2 CON IMPERMEABILIZANTE INTEGRAL, AHOGADA EN MURO DE MAMPOSTERÍA DE 0.40 x 0.30 M. Y PERALTE DE 40 CM. UNA PARRILLA ARMADA CON VARILLAS DE 3/8" @ 15 CM. EN DOS DIRECCIONES, INCLUYE: MATERIALES, MANO DE OBRA, HERRAMIENTA, CIMBRADO, COLADO, VIBRADO, HAB. Y ARM. DE ACERO, SILLETAS, GANCHOS, DESPERDICIOS Y TODO LO NECESARIO PARA SU CORRECTA EJECUCIÓN. P.U.O.T.</t>
  </si>
  <si>
    <t>SUMINISTRO Y RELLENO DE MATERIAL INERTE (TEPETATE), COMPACTADO CON MEDIOS MECÁNICOS Y AGUA EN CAPAS DE 20 CM DE ESPESOR, INCLUYE: MATERIALES, PRUEBAS AL 90% PROCTOR Y ACARREO DENTRO DE LA OBRA, MANO DE OBRA, EQUIPO Y HERRAMIENTA, MEDIR COMPACTO Y TODO LO NECESARIO PARA SU CORRECTA EJECUCIÓN.</t>
  </si>
  <si>
    <t>#D3</t>
  </si>
  <si>
    <t>ALBAÑILERÍA ( RAMPA PRINCIPAL)</t>
  </si>
  <si>
    <t>31214B</t>
  </si>
  <si>
    <t>FIRME DE CONCRETO F'C=150 KG/CM2 DE 10 CM. DE ESPESOR, ACABADO LAVADO INCLUYE: MATERIALES, EQUIPO, NIVELACIÓN Y COMPACTACIÓN.</t>
  </si>
  <si>
    <t>SIS31200</t>
  </si>
  <si>
    <t>REFUERZO CON MALLA ELECTROSOLDADA 66-10-10 EN PISO Y/O MURO, INCLUYE: SUMINISTROS, COLOCACIÓN, CORTES, SUJECIÓN, TRASLAPES, DESPERDICIOS, ACARREOS, AMARRES, MANO DE OBRA, EQUIPO, LIMPIEZA DEL ÁREA Y HERRAMIENTA.</t>
  </si>
  <si>
    <t>87376HD</t>
  </si>
  <si>
    <t>MURO DE PIEDRA DE LA REGIÓN ACABADO COMÚN A PLOMO Y NIVEL (SEGÚN INDIQUE EL PROYECTO), A CUALQUIER ALTURA Y GRADO DE DIFICULTAD, ASENTADO CON MORTERO CEMENTO-CAL-ARENA 1:2:6, SE DEBERÁ DE CONSIDERAR PARA ESTE TRABAJO: MANO DE OBRA, HERRAMIENTA, EQUIPO, SUMINISTRO, ELEVACIÓN, MOVIMIENTOS HORIZONTALES, CARGAS, DESCARGAS Y ACARREOS DEL MATERIAL HASTA EL LUGAR DE SU UTILIZACIÓN, HERRAMIENTA, SATURACIÓN DE AGUA DEL MATERIAL, PREPARACIÓN DE LA SUPERFICIE DE DESPLANTE, TRAZO Y DESPLANTE DE ACUERDO A PROYECTO, CUATRAPEO Y REMATES, CORTES, DESPERDICIOS, ACOPIO, REMOCIÓN Y RETIRO DE MATERIAL SOBRANTE Y LIMPIEZA DEL ÁREA DE TRABAJO. (DE ACUERDO A LOS CRITERIOS TÉCNICOS PARA LAS ACCIONES DEL PROGRAMA ESCUELAS DIGNAS).</t>
  </si>
  <si>
    <t>CADENA O CASTILLO DE CONCRETO F'C=250 KG/CM2 DE 14 X 20 CM. ARMADO CON 4 VARILLAS DEL # 4 F'Y=4200 KG/CM2 Y ESTRIBOS DEL #2 @20 CM. INCLUYE: CIMBRA COMÚN, ARMADO, DESCIMBRADO, COLADO, VIBRADO, MATERIALES, HERRAMIENTAS, EQUIPO, MANO DE OBRA, CRUCES DE VARILLA, DESPERDICIOS Y ACARREOS.</t>
  </si>
  <si>
    <t>31297F</t>
  </si>
  <si>
    <t>SUBIR NIVEL DE REGISTRO PLUVIAL Y/O SANITARIO EXISTENTE DE 60X40 CM INTERIOR, POR RE-NIVELACIÓN Y CONSOLIDACIÓN DE TERRENO EN PROMEDIO DE 50 CM. ESTOS TRABAJOS CONSISTEN EN: A).- DEMOLICIÓN DE MARCO Y QUITAR TAPA EXISTENTE. B).- AUMENTAR 40 CM. COMO ENRASE DE REGISTRO (DOS HILADAS DE BLOCK). C).- APLANADO EN ENRASE CON MORTERO CEMENTO-ARENA 1:5 ACABADO PULIDO EN INTERIOR Y EXTERIOR. D).- COLADO DE MARCO PARA RECIBIR TAPA, EN 4 ESQUINAS SECCIÓN 0.15 X 0.15 X 0.10 M. CADA UNO CON CONCRETO FC= 150 KG/CM2. E).- LIMPIEZA INTERIOR DE REGISTRO, RELLENO Y COMPACTADO DE EXTERIOR DE REGISTRO CON MATERIAL PRODUCTO DE EXCAVACIÓN. INCLUYE: MATERIALES, MANO DE OBRA, ACARREOS, LIMPIEZA, EQUIPO, HERRAMIENTA Y TODO LO NECESARIO PARA SU CORRECTA EJECUCIÓN. P.U.O.T.</t>
  </si>
  <si>
    <t>BARA/01</t>
  </si>
  <si>
    <t>BARANDAL DE 1.10 METROS DE ALTURA A BASE DE TUBERÍA CED.30 DE 2 1/2" COMO PASAMANOS, SUJETO A REDONDO LISO DE 7/8" CON UNA LONGITUD DE 3" DESPLANTADO DE POSTE DE PTR DE 2x2 CAL. 12 (2.66mm) A CADA 2 METROS, ANCLADOS A PLACA BASE DE 12x12CM CON ESPESOR DE 3/8" Y 4 ANCLAS MODELO KWIK HUS-EZ DE 3/8 O SIMILAR ANCLADAS A CONCRETO, CON TRES TRAVESAÑOS DE PTR DE 2x1 CAL. 14(1.90mm) SEPARADAS A EJES A CADA 30 CM, CON ACABADO DE PINTURA DE ESMALTE EPÓXICA DE COLOR SEGÚN MUESTRA APROBADA, INCLUYE: MATERIALES, MANO DE OBRA, CORTES, DESPERDICIOS, SOLDADURA, ESMERILADO DE REBABAS, PINTURA A DOS MANOS, PRIMARIO CON CROMADO ZINC, MANO DE OBRA, HERRAMIENTA Y EQUIPO.</t>
  </si>
  <si>
    <t>#D4</t>
  </si>
  <si>
    <t>ALBAÑILERÍA 2 (ÁREAS DE DESCANSOS)</t>
  </si>
  <si>
    <t>87362HD</t>
  </si>
  <si>
    <t>ESCALÓN FORJADO DE CONCRETO F'C= 200 KG/CM2. PERALTES DE 17 CM. DE ALTURA Y 30 CM. DE HUELLA, ACABADO APARENTE, ARMADA CON 2 VARILLAS DEL # 3 (3/8") F´Y= 4200 KG/CM2, ESTRIBOS DEL #3 (3/8") @ 20 CM. SE DEBE CONSIDERAR PARA ESTE TRABAJO: MATERIALES, MANO DE OBRA, HERRAMIENTA Y EQUIPO, CIMBRA APARENTE, FORJADO, CORTES, ACOPIO Y RETIRO DE DESPERDICIOS A TIRO AUTORIZADO Y LIMPIEZA DE LA ZONA DE TRABAJO. (DE ACUERDO A LOS CRITERIOS TÉCNICOS PARA LAS ACCIONES DEL PROGRAMA ESCUELAS DIGNAS).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</si>
</sst>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$-80A]#,##0.00"/>
    <numFmt numFmtId="165" formatCode="_-[$$-80A]* #,##0.00_-;\-[$$-80A]* #,##0.00_-;_-[$$-80A]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 vertical="top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justify" wrapText="1"/>
    </xf>
    <xf numFmtId="0" fontId="7" fillId="0" borderId="0" xfId="0" applyFont="1" applyAlignment="1">
      <alignment horizontal="right"/>
    </xf>
    <xf numFmtId="165" fontId="7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 vertical="justify" wrapText="1"/>
    </xf>
    <xf numFmtId="0" fontId="8" fillId="0" borderId="0" xfId="0" applyNumberFormat="1" applyFont="1" applyAlignment="1">
      <alignment horizontal="right" vertical="top"/>
    </xf>
    <xf numFmtId="0" fontId="8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43" fontId="6" fillId="0" borderId="0" xfId="1" applyFont="1" applyFill="1" applyAlignment="1">
      <alignment vertical="top"/>
    </xf>
    <xf numFmtId="165" fontId="6" fillId="0" borderId="0" xfId="0" applyNumberFormat="1" applyFont="1" applyAlignment="1">
      <alignment vertical="top"/>
    </xf>
    <xf numFmtId="165" fontId="6" fillId="0" borderId="0" xfId="0" applyNumberFormat="1" applyFont="1" applyAlignment="1">
      <alignment horizontal="righ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676275</xdr:colOff>
          <xdr:row>4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topLeftCell="A39" zoomScale="85" zoomScaleNormal="85" workbookViewId="0">
      <selection activeCell="C42" sqref="C42:F42"/>
    </sheetView>
  </sheetViews>
  <sheetFormatPr baseColWidth="10" defaultRowHeight="15" x14ac:dyDescent="0.25"/>
  <cols>
    <col min="1" max="1" width="14.85546875" style="5" customWidth="1"/>
    <col min="2" max="2" width="67" style="1" customWidth="1"/>
    <col min="3" max="3" width="8.85546875" style="2" customWidth="1"/>
    <col min="4" max="4" width="13.42578125" style="3" customWidth="1"/>
    <col min="5" max="5" width="15.5703125" style="4" customWidth="1"/>
    <col min="6" max="6" width="22.5703125" style="4" customWidth="1"/>
    <col min="11" max="11" width="13.5703125" customWidth="1"/>
  </cols>
  <sheetData>
    <row r="1" spans="1:6" ht="15.75" x14ac:dyDescent="0.25">
      <c r="A1" s="19" t="s">
        <v>0</v>
      </c>
      <c r="B1" s="19"/>
      <c r="C1" s="19"/>
      <c r="D1" s="19"/>
      <c r="E1" s="19"/>
      <c r="F1" s="19"/>
    </row>
    <row r="2" spans="1:6" x14ac:dyDescent="0.25">
      <c r="A2" s="20" t="s">
        <v>9</v>
      </c>
      <c r="B2" s="20"/>
      <c r="C2" s="20"/>
      <c r="D2" s="20"/>
      <c r="E2" s="20"/>
      <c r="F2" s="20"/>
    </row>
    <row r="3" spans="1:6" x14ac:dyDescent="0.25">
      <c r="A3" s="21" t="s">
        <v>1</v>
      </c>
      <c r="B3" s="21"/>
      <c r="C3" s="21"/>
      <c r="D3" s="21"/>
      <c r="E3" s="21"/>
      <c r="F3" s="21"/>
    </row>
    <row r="4" spans="1:6" x14ac:dyDescent="0.25">
      <c r="A4" s="21" t="s">
        <v>14</v>
      </c>
      <c r="B4" s="21"/>
      <c r="C4" s="21"/>
      <c r="D4" s="21"/>
      <c r="E4" s="21"/>
      <c r="F4" s="21"/>
    </row>
    <row r="5" spans="1:6" x14ac:dyDescent="0.25">
      <c r="E5" s="15" t="s">
        <v>13</v>
      </c>
      <c r="F5" s="16" t="s">
        <v>22</v>
      </c>
    </row>
    <row r="6" spans="1:6" ht="21" customHeight="1" x14ac:dyDescent="0.25">
      <c r="A6" s="23" t="s">
        <v>20</v>
      </c>
      <c r="B6" s="23"/>
      <c r="C6" s="23"/>
      <c r="D6" s="23"/>
      <c r="E6" s="23"/>
      <c r="F6" s="23"/>
    </row>
    <row r="7" spans="1:6" ht="48" customHeight="1" x14ac:dyDescent="0.25">
      <c r="A7" s="17" t="s">
        <v>2</v>
      </c>
      <c r="B7" s="22" t="s">
        <v>23</v>
      </c>
      <c r="C7" s="22"/>
      <c r="D7" s="22"/>
      <c r="E7" s="22"/>
      <c r="F7" s="22"/>
    </row>
    <row r="8" spans="1:6" ht="30" x14ac:dyDescent="0.25">
      <c r="A8" s="6" t="s">
        <v>3</v>
      </c>
      <c r="B8" s="6" t="s">
        <v>4</v>
      </c>
      <c r="C8" s="6" t="s">
        <v>5</v>
      </c>
      <c r="D8" s="7" t="s">
        <v>6</v>
      </c>
      <c r="E8" s="8" t="s">
        <v>7</v>
      </c>
      <c r="F8" s="8" t="s">
        <v>8</v>
      </c>
    </row>
    <row r="10" spans="1:6" ht="75" x14ac:dyDescent="0.25">
      <c r="A10" s="18" t="s">
        <v>22</v>
      </c>
      <c r="B10" s="18" t="s">
        <v>24</v>
      </c>
      <c r="C10"/>
      <c r="D10"/>
      <c r="E10"/>
    </row>
    <row r="11" spans="1:6" x14ac:dyDescent="0.25">
      <c r="A11" t="s">
        <v>25</v>
      </c>
      <c r="B11" s="11" t="s">
        <v>15</v>
      </c>
      <c r="C11"/>
      <c r="D11"/>
      <c r="E11"/>
    </row>
    <row r="12" spans="1:6" ht="114" x14ac:dyDescent="0.25">
      <c r="A12" s="9" t="s">
        <v>26</v>
      </c>
      <c r="B12" s="10" t="s">
        <v>21</v>
      </c>
      <c r="C12" s="24" t="s">
        <v>19</v>
      </c>
      <c r="D12" s="25">
        <v>46.9</v>
      </c>
      <c r="E12" s="26"/>
      <c r="F12" s="27">
        <f t="shared" ref="F12:F16" si="0">ROUND(E12*D12,2)</f>
        <v>0</v>
      </c>
    </row>
    <row r="13" spans="1:6" ht="71.25" x14ac:dyDescent="0.25">
      <c r="A13" s="9" t="s">
        <v>27</v>
      </c>
      <c r="B13" s="10" t="s">
        <v>28</v>
      </c>
      <c r="C13" s="24" t="s">
        <v>18</v>
      </c>
      <c r="D13" s="25">
        <v>10</v>
      </c>
      <c r="E13" s="26"/>
      <c r="F13" s="27">
        <f t="shared" si="0"/>
        <v>0</v>
      </c>
    </row>
    <row r="14" spans="1:6" ht="71.25" x14ac:dyDescent="0.25">
      <c r="A14" s="9" t="s">
        <v>29</v>
      </c>
      <c r="B14" s="10" t="s">
        <v>30</v>
      </c>
      <c r="C14" s="24" t="s">
        <v>10</v>
      </c>
      <c r="D14" s="25">
        <v>80.3</v>
      </c>
      <c r="E14" s="26"/>
      <c r="F14" s="27">
        <f t="shared" si="0"/>
        <v>0</v>
      </c>
    </row>
    <row r="15" spans="1:6" ht="57" x14ac:dyDescent="0.25">
      <c r="A15" s="9" t="s">
        <v>31</v>
      </c>
      <c r="B15" s="10" t="s">
        <v>32</v>
      </c>
      <c r="C15" s="24" t="s">
        <v>10</v>
      </c>
      <c r="D15" s="25">
        <v>80.3</v>
      </c>
      <c r="E15" s="26"/>
      <c r="F15" s="27">
        <f t="shared" si="0"/>
        <v>0</v>
      </c>
    </row>
    <row r="16" spans="1:6" ht="57" x14ac:dyDescent="0.25">
      <c r="A16" s="9" t="s">
        <v>33</v>
      </c>
      <c r="B16" s="10" t="s">
        <v>34</v>
      </c>
      <c r="C16" s="24" t="s">
        <v>17</v>
      </c>
      <c r="D16" s="25">
        <v>17.670000000000002</v>
      </c>
      <c r="E16" s="26"/>
      <c r="F16" s="27">
        <f t="shared" si="0"/>
        <v>0</v>
      </c>
    </row>
    <row r="18" spans="1:6" x14ac:dyDescent="0.25">
      <c r="E18" s="12" t="s">
        <v>11</v>
      </c>
      <c r="F18" s="13">
        <f>SUM(F12:F17)</f>
        <v>0</v>
      </c>
    </row>
    <row r="19" spans="1:6" x14ac:dyDescent="0.25">
      <c r="A19" s="11" t="s">
        <v>35</v>
      </c>
      <c r="B19" s="11" t="s">
        <v>36</v>
      </c>
      <c r="C19"/>
      <c r="D19"/>
      <c r="E19"/>
    </row>
    <row r="20" spans="1:6" ht="71.25" x14ac:dyDescent="0.25">
      <c r="A20" s="9" t="s">
        <v>37</v>
      </c>
      <c r="B20" s="10" t="s">
        <v>38</v>
      </c>
      <c r="C20" s="24" t="s">
        <v>17</v>
      </c>
      <c r="D20" s="25">
        <v>36.159999999999997</v>
      </c>
      <c r="E20" s="26"/>
      <c r="F20" s="27">
        <f t="shared" ref="F20:F24" si="1">ROUND(E20*D20,2)</f>
        <v>0</v>
      </c>
    </row>
    <row r="21" spans="1:6" ht="42.75" x14ac:dyDescent="0.25">
      <c r="A21" s="9" t="s">
        <v>39</v>
      </c>
      <c r="B21" s="10" t="s">
        <v>40</v>
      </c>
      <c r="C21" s="24" t="s">
        <v>10</v>
      </c>
      <c r="D21" s="25">
        <v>30.56</v>
      </c>
      <c r="E21" s="26"/>
      <c r="F21" s="27">
        <f t="shared" si="1"/>
        <v>0</v>
      </c>
    </row>
    <row r="22" spans="1:6" ht="57" x14ac:dyDescent="0.25">
      <c r="A22" s="9">
        <v>31130</v>
      </c>
      <c r="B22" s="10" t="s">
        <v>41</v>
      </c>
      <c r="C22" s="24" t="s">
        <v>17</v>
      </c>
      <c r="D22" s="25">
        <v>5.4</v>
      </c>
      <c r="E22" s="26"/>
      <c r="F22" s="27">
        <f t="shared" si="1"/>
        <v>0</v>
      </c>
    </row>
    <row r="23" spans="1:6" ht="114" x14ac:dyDescent="0.25">
      <c r="A23" s="9" t="s">
        <v>42</v>
      </c>
      <c r="B23" s="10" t="s">
        <v>43</v>
      </c>
      <c r="C23" s="24" t="s">
        <v>18</v>
      </c>
      <c r="D23" s="25">
        <v>11</v>
      </c>
      <c r="E23" s="26"/>
      <c r="F23" s="27">
        <f t="shared" si="1"/>
        <v>0</v>
      </c>
    </row>
    <row r="24" spans="1:6" ht="85.5" x14ac:dyDescent="0.25">
      <c r="A24" s="9">
        <v>11133</v>
      </c>
      <c r="B24" s="10" t="s">
        <v>44</v>
      </c>
      <c r="C24" s="24" t="s">
        <v>17</v>
      </c>
      <c r="D24" s="25">
        <v>49.92</v>
      </c>
      <c r="E24" s="26"/>
      <c r="F24" s="27">
        <f t="shared" si="1"/>
        <v>0</v>
      </c>
    </row>
    <row r="26" spans="1:6" x14ac:dyDescent="0.25">
      <c r="E26" s="12" t="s">
        <v>11</v>
      </c>
      <c r="F26" s="13">
        <f>SUM(F20:F25)</f>
        <v>0</v>
      </c>
    </row>
    <row r="27" spans="1:6" x14ac:dyDescent="0.25">
      <c r="A27" s="11" t="s">
        <v>45</v>
      </c>
      <c r="B27" s="11" t="s">
        <v>46</v>
      </c>
      <c r="C27"/>
      <c r="D27"/>
      <c r="E27"/>
    </row>
    <row r="28" spans="1:6" ht="42.75" x14ac:dyDescent="0.25">
      <c r="A28" s="9" t="s">
        <v>47</v>
      </c>
      <c r="B28" s="10" t="s">
        <v>48</v>
      </c>
      <c r="C28" s="24" t="s">
        <v>10</v>
      </c>
      <c r="D28" s="25">
        <v>48.96</v>
      </c>
      <c r="E28" s="26"/>
      <c r="F28" s="27">
        <f t="shared" ref="F28:F33" si="2">ROUND(E28*D28,2)</f>
        <v>0</v>
      </c>
    </row>
    <row r="29" spans="1:6" ht="71.25" x14ac:dyDescent="0.25">
      <c r="A29" s="9" t="s">
        <v>49</v>
      </c>
      <c r="B29" s="10" t="s">
        <v>50</v>
      </c>
      <c r="C29" s="24" t="s">
        <v>10</v>
      </c>
      <c r="D29" s="25">
        <v>48.96</v>
      </c>
      <c r="E29" s="26"/>
      <c r="F29" s="27">
        <f t="shared" si="2"/>
        <v>0</v>
      </c>
    </row>
    <row r="30" spans="1:6" ht="213.75" x14ac:dyDescent="0.25">
      <c r="A30" s="9" t="s">
        <v>51</v>
      </c>
      <c r="B30" s="10" t="s">
        <v>52</v>
      </c>
      <c r="C30" s="24" t="s">
        <v>17</v>
      </c>
      <c r="D30" s="25">
        <v>16.41</v>
      </c>
      <c r="E30" s="26"/>
      <c r="F30" s="27">
        <f t="shared" si="2"/>
        <v>0</v>
      </c>
    </row>
    <row r="31" spans="1:6" ht="85.5" x14ac:dyDescent="0.25">
      <c r="A31" s="9">
        <v>31026</v>
      </c>
      <c r="B31" s="10" t="s">
        <v>53</v>
      </c>
      <c r="C31" s="24" t="s">
        <v>19</v>
      </c>
      <c r="D31" s="25">
        <v>18.329999999999998</v>
      </c>
      <c r="E31" s="26"/>
      <c r="F31" s="27">
        <f t="shared" si="2"/>
        <v>0</v>
      </c>
    </row>
    <row r="32" spans="1:6" ht="213.75" x14ac:dyDescent="0.25">
      <c r="A32" s="9" t="s">
        <v>54</v>
      </c>
      <c r="B32" s="10" t="s">
        <v>55</v>
      </c>
      <c r="C32" s="24" t="s">
        <v>18</v>
      </c>
      <c r="D32" s="25">
        <v>2</v>
      </c>
      <c r="E32" s="26"/>
      <c r="F32" s="27">
        <f t="shared" si="2"/>
        <v>0</v>
      </c>
    </row>
    <row r="33" spans="1:6" ht="199.5" x14ac:dyDescent="0.25">
      <c r="A33" s="9" t="s">
        <v>56</v>
      </c>
      <c r="B33" s="10" t="s">
        <v>57</v>
      </c>
      <c r="C33" s="24" t="s">
        <v>19</v>
      </c>
      <c r="D33" s="25">
        <v>36.659999999999997</v>
      </c>
      <c r="E33" s="26"/>
      <c r="F33" s="27">
        <f t="shared" si="2"/>
        <v>0</v>
      </c>
    </row>
    <row r="35" spans="1:6" x14ac:dyDescent="0.25">
      <c r="E35" s="12" t="s">
        <v>11</v>
      </c>
      <c r="F35" s="13">
        <f>SUM(F28:F34)</f>
        <v>0</v>
      </c>
    </row>
    <row r="36" spans="1:6" x14ac:dyDescent="0.25">
      <c r="A36" s="11" t="s">
        <v>58</v>
      </c>
      <c r="B36" s="11" t="s">
        <v>59</v>
      </c>
      <c r="C36"/>
      <c r="D36"/>
      <c r="E36"/>
    </row>
    <row r="37" spans="1:6" ht="57" x14ac:dyDescent="0.25">
      <c r="A37" s="9">
        <v>31130</v>
      </c>
      <c r="B37" s="10" t="s">
        <v>41</v>
      </c>
      <c r="C37" s="24" t="s">
        <v>17</v>
      </c>
      <c r="D37" s="25">
        <v>4.4000000000000004</v>
      </c>
      <c r="E37" s="26"/>
      <c r="F37" s="27">
        <f t="shared" ref="F37:F42" si="3">ROUND(E37*D37,2)</f>
        <v>0</v>
      </c>
    </row>
    <row r="38" spans="1:6" ht="85.5" x14ac:dyDescent="0.25">
      <c r="A38" s="9">
        <v>11133</v>
      </c>
      <c r="B38" s="10" t="s">
        <v>44</v>
      </c>
      <c r="C38" s="24" t="s">
        <v>17</v>
      </c>
      <c r="D38" s="25">
        <v>14.49</v>
      </c>
      <c r="E38" s="26"/>
      <c r="F38" s="27">
        <f t="shared" si="3"/>
        <v>0</v>
      </c>
    </row>
    <row r="39" spans="1:6" ht="42.75" x14ac:dyDescent="0.25">
      <c r="A39" s="9" t="s">
        <v>47</v>
      </c>
      <c r="B39" s="10" t="s">
        <v>48</v>
      </c>
      <c r="C39" s="24" t="s">
        <v>10</v>
      </c>
      <c r="D39" s="25">
        <v>40.64</v>
      </c>
      <c r="E39" s="26"/>
      <c r="F39" s="27">
        <f t="shared" si="3"/>
        <v>0</v>
      </c>
    </row>
    <row r="40" spans="1:6" ht="71.25" x14ac:dyDescent="0.25">
      <c r="A40" s="9" t="s">
        <v>49</v>
      </c>
      <c r="B40" s="10" t="s">
        <v>50</v>
      </c>
      <c r="C40" s="24" t="s">
        <v>10</v>
      </c>
      <c r="D40" s="25">
        <v>40.590000000000003</v>
      </c>
      <c r="E40" s="26"/>
      <c r="F40" s="27">
        <f t="shared" si="3"/>
        <v>0</v>
      </c>
    </row>
    <row r="41" spans="1:6" ht="199.5" x14ac:dyDescent="0.25">
      <c r="A41" s="9" t="s">
        <v>56</v>
      </c>
      <c r="B41" s="10" t="s">
        <v>57</v>
      </c>
      <c r="C41" s="24" t="s">
        <v>19</v>
      </c>
      <c r="D41" s="25">
        <v>17.46</v>
      </c>
      <c r="E41" s="26"/>
      <c r="F41" s="27">
        <f t="shared" si="3"/>
        <v>0</v>
      </c>
    </row>
    <row r="42" spans="1:6" ht="142.5" x14ac:dyDescent="0.25">
      <c r="A42" s="9" t="s">
        <v>60</v>
      </c>
      <c r="B42" s="10" t="s">
        <v>61</v>
      </c>
      <c r="C42" s="24" t="s">
        <v>19</v>
      </c>
      <c r="D42" s="25">
        <v>25.92</v>
      </c>
      <c r="E42" s="26"/>
      <c r="F42" s="27">
        <f t="shared" si="3"/>
        <v>0</v>
      </c>
    </row>
    <row r="44" spans="1:6" x14ac:dyDescent="0.25">
      <c r="E44" s="12" t="s">
        <v>11</v>
      </c>
      <c r="F44" s="13">
        <f>SUM(F37:F43)</f>
        <v>0</v>
      </c>
    </row>
    <row r="48" spans="1:6" x14ac:dyDescent="0.25">
      <c r="E48" s="12" t="s">
        <v>16</v>
      </c>
      <c r="F48" s="13">
        <f>F44+F35+F26+F18</f>
        <v>0</v>
      </c>
    </row>
    <row r="49" spans="5:6" x14ac:dyDescent="0.25">
      <c r="E49" s="14" t="s">
        <v>12</v>
      </c>
      <c r="F49" s="13">
        <f>F48*0.16</f>
        <v>0</v>
      </c>
    </row>
    <row r="50" spans="5:6" x14ac:dyDescent="0.25">
      <c r="E50" s="14" t="s">
        <v>8</v>
      </c>
      <c r="F50" s="13">
        <f>F49+F48</f>
        <v>0</v>
      </c>
    </row>
  </sheetData>
  <autoFilter ref="A9:F9" xr:uid="{00000000-0009-0000-0000-000000000000}"/>
  <mergeCells count="6">
    <mergeCell ref="A1:F1"/>
    <mergeCell ref="A2:F2"/>
    <mergeCell ref="A3:F3"/>
    <mergeCell ref="A4:F4"/>
    <mergeCell ref="B7:F7"/>
    <mergeCell ref="A6:F6"/>
  </mergeCells>
  <printOptions horizontalCentered="1"/>
  <pageMargins left="0.11811023622047245" right="0.11811023622047245" top="0.55118110236220474" bottom="0.55118110236220474" header="0.31496062992125984" footer="0.31496062992125984"/>
  <pageSetup scale="70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676275</xdr:colOff>
                <xdr:row>4</xdr:row>
                <xdr:rowOff>19050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catalogo</vt:lpstr>
      <vt:lpstr>catalogo!Títulos_a_imprimir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U100048639</dc:creator>
  <cp:lastModifiedBy>EDGAR SALGADO DIAZ</cp:lastModifiedBy>
  <cp:lastPrinted>2024-05-29T17:35:06Z</cp:lastPrinted>
  <dcterms:created xsi:type="dcterms:W3CDTF">2015-01-20T16:59:31Z</dcterms:created>
  <dcterms:modified xsi:type="dcterms:W3CDTF">2024-06-17T17:33:44Z</dcterms:modified>
</cp:coreProperties>
</file>